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05" yWindow="-105" windowWidth="23250" windowHeight="12570" tabRatio="916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ftn1" localSheetId="0">'Таблица 1'!$B$9</definedName>
    <definedName name="_ftnref1" localSheetId="0">'Таблица 1'!$B$2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1" i="4"/>
  <c r="D148" i="3"/>
  <c r="D149" s="1"/>
  <c r="C306" i="4"/>
  <c r="D306"/>
  <c r="E306"/>
  <c r="C297"/>
  <c r="D297"/>
  <c r="E297"/>
  <c r="C288"/>
  <c r="D288"/>
  <c r="E288"/>
  <c r="C280"/>
  <c r="D280"/>
  <c r="E280"/>
  <c r="C273"/>
  <c r="D273"/>
  <c r="C266"/>
  <c r="D266"/>
  <c r="E266"/>
  <c r="C259"/>
  <c r="D259"/>
  <c r="E259"/>
  <c r="C241"/>
  <c r="D241"/>
  <c r="E241"/>
  <c r="C225"/>
  <c r="D225"/>
  <c r="E225"/>
  <c r="C217"/>
  <c r="C209"/>
  <c r="C201"/>
  <c r="C197"/>
  <c r="D201"/>
  <c r="D209"/>
  <c r="E209"/>
  <c r="C233"/>
  <c r="D233"/>
  <c r="E233"/>
  <c r="E217"/>
  <c r="D217"/>
  <c r="E197"/>
  <c r="D197"/>
  <c r="C182"/>
  <c r="D182"/>
  <c r="E182"/>
  <c r="C174"/>
  <c r="D174"/>
  <c r="E174"/>
  <c r="C165"/>
  <c r="D165"/>
  <c r="E165"/>
  <c r="C157"/>
  <c r="D157"/>
  <c r="E157"/>
  <c r="C142"/>
  <c r="D138"/>
  <c r="E138"/>
  <c r="D142"/>
  <c r="E142"/>
  <c r="D149"/>
  <c r="E149"/>
  <c r="C149"/>
  <c r="C138"/>
  <c r="C75"/>
  <c r="C68"/>
  <c r="C41"/>
  <c r="E121"/>
  <c r="D121"/>
  <c r="C110"/>
  <c r="E110"/>
  <c r="D110"/>
  <c r="C101"/>
  <c r="E101"/>
  <c r="D101"/>
  <c r="C92"/>
  <c r="E92"/>
  <c r="D92"/>
  <c r="C85"/>
  <c r="D85"/>
  <c r="E75"/>
  <c r="D75"/>
  <c r="E68"/>
  <c r="D68"/>
  <c r="C47"/>
  <c r="C36" i="1"/>
  <c r="C37" s="1"/>
  <c r="E13" i="5"/>
  <c r="E14" s="1"/>
  <c r="D13"/>
  <c r="D14" s="1"/>
  <c r="C13"/>
  <c r="C14" s="1"/>
  <c r="E47" i="4"/>
  <c r="D47"/>
  <c r="E41"/>
  <c r="D41"/>
  <c r="E35"/>
  <c r="D35"/>
  <c r="C35"/>
  <c r="E29"/>
  <c r="D29"/>
  <c r="D23"/>
  <c r="D10"/>
  <c r="C10"/>
  <c r="C29"/>
  <c r="C23"/>
  <c r="C16"/>
  <c r="E16"/>
  <c r="D16"/>
  <c r="E10"/>
  <c r="E148" i="3"/>
  <c r="E149" s="1"/>
  <c r="C148"/>
  <c r="C149" s="1"/>
  <c r="C16" i="2"/>
  <c r="C17" s="1"/>
  <c r="E16"/>
  <c r="E17" s="1"/>
  <c r="D16"/>
  <c r="D17" s="1"/>
  <c r="E36" i="1"/>
  <c r="E37" s="1"/>
  <c r="D36"/>
  <c r="D37" s="1"/>
  <c r="C128" i="4" l="1"/>
  <c r="C129" s="1"/>
  <c r="E57"/>
  <c r="E58" s="1"/>
  <c r="D314"/>
  <c r="E314"/>
  <c r="C314"/>
  <c r="C315" s="1"/>
  <c r="C249"/>
  <c r="C250" s="1"/>
  <c r="E249"/>
  <c r="E250" s="1"/>
  <c r="D249"/>
  <c r="D250" s="1"/>
  <c r="D186"/>
  <c r="D187" s="1"/>
  <c r="D57"/>
  <c r="D58" s="1"/>
  <c r="E128"/>
  <c r="E129" s="1"/>
  <c r="D128"/>
  <c r="D129" s="1"/>
  <c r="C186"/>
  <c r="C187" s="1"/>
  <c r="E186"/>
  <c r="E187" s="1"/>
  <c r="C57"/>
  <c r="C58" s="1"/>
  <c r="E315" l="1"/>
  <c r="E316"/>
  <c r="E317" s="1"/>
  <c r="D315"/>
  <c r="D316"/>
  <c r="D317" s="1"/>
  <c r="C316"/>
  <c r="C317" s="1"/>
</calcChain>
</file>

<file path=xl/sharedStrings.xml><?xml version="1.0" encoding="utf-8"?>
<sst xmlns="http://schemas.openxmlformats.org/spreadsheetml/2006/main" count="532" uniqueCount="431">
  <si>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03.03.2023 № 03-350)</t>
  </si>
  <si>
    <t>Диагностическая карта 
соответствия основной образовательной программы ДОО обязательному минимуму содержания, заданному в Федеральной программе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</si>
  <si>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</si>
  <si>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</si>
  <si>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</si>
  <si>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</si>
  <si>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</si>
  <si>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</si>
  <si>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</si>
  <si>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</si>
  <si>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</si>
  <si>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</si>
  <si>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</si>
  <si>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</si>
  <si>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</si>
  <si>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</si>
  <si>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</si>
  <si>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</si>
  <si>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</si>
  <si>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</si>
  <si>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</si>
  <si>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</si>
  <si>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</si>
  <si>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</si>
  <si>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</si>
  <si>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</si>
  <si>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</si>
  <si>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</si>
  <si>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</si>
  <si>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</si>
  <si>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</si>
  <si>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</si>
  <si>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</si>
  <si>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</si>
  <si>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</si>
  <si>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</si>
  <si>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</si>
  <si>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</si>
  <si>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Задачи Федеральной программы</t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</si>
  <si>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</si>
  <si>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</si>
  <si>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</si>
  <si>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</si>
  <si>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</si>
  <si>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</si>
  <si>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</si>
  <si>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</si>
  <si>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
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</si>
  <si>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</si>
  <si>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</si>
  <si>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</si>
  <si>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</si>
  <si>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</si>
  <si>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</si>
  <si>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</si>
  <si>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</si>
  <si>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</si>
  <si>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</si>
  <si>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</si>
  <si>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</si>
  <si>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</si>
  <si>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</si>
  <si>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</si>
  <si>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</si>
  <si>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</si>
  <si>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</si>
  <si>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</si>
  <si>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</si>
  <si>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</si>
  <si>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</si>
  <si>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</si>
  <si>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</si>
  <si>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</si>
  <si>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</si>
  <si>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</si>
  <si>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</si>
  <si>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</si>
  <si>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</si>
  <si>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</si>
  <si>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</si>
  <si>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</si>
  <si>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</si>
  <si>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</si>
  <si>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</si>
  <si>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</si>
  <si>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</si>
  <si>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</si>
  <si>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</si>
  <si>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</si>
  <si>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</si>
  <si>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</si>
  <si>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</si>
  <si>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</si>
  <si>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</si>
  <si>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</si>
  <si>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</si>
  <si>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</si>
  <si>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</si>
  <si>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</si>
  <si>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</si>
  <si>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</si>
  <si>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</si>
  <si>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</si>
  <si>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</si>
  <si>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</si>
  <si>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</si>
  <si>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</si>
  <si>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</si>
  <si>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</si>
  <si>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</si>
  <si>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</si>
  <si>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</si>
  <si>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</si>
  <si>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</si>
  <si>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</si>
  <si>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</si>
  <si>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</si>
  <si>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</si>
  <si>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</si>
  <si>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</si>
  <si>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</si>
  <si>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</si>
  <si>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</si>
  <si>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</si>
  <si>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</si>
  <si>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</si>
  <si>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</si>
  <si>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</si>
  <si>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</si>
  <si>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</si>
  <si>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</si>
  <si>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</si>
  <si>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</si>
  <si>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</si>
  <si>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</si>
  <si>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</si>
  <si>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</si>
  <si>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</si>
  <si>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</si>
  <si>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</si>
  <si>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</si>
  <si>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</si>
  <si>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</si>
  <si>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</si>
  <si>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</si>
  <si>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</si>
  <si>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</si>
  <si>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</si>
  <si>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</si>
  <si>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</si>
  <si>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</si>
  <si>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</si>
  <si>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</si>
  <si>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</si>
  <si>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</si>
  <si>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</si>
  <si>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</si>
  <si>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</si>
  <si>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</si>
  <si>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</si>
  <si>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</si>
  <si>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</si>
  <si>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</si>
  <si>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</si>
  <si>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</si>
  <si>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</si>
  <si>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</si>
  <si>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</si>
  <si>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</si>
  <si>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</si>
  <si>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</si>
  <si>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</si>
  <si>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</si>
  <si>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</si>
  <si>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</si>
  <si>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</si>
  <si>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</si>
  <si>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</si>
  <si>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</si>
  <si>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</si>
  <si>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</si>
  <si>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</si>
  <si>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</si>
  <si>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</si>
  <si>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</si>
  <si>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</si>
  <si>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</si>
  <si>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</si>
  <si>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</si>
  <si>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</si>
  <si>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</si>
  <si>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</si>
  <si>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</si>
  <si>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</si>
  <si>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</si>
  <si>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</si>
  <si>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</si>
  <si>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</si>
  <si>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</si>
  <si>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</si>
  <si>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</si>
  <si>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</si>
  <si>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</si>
  <si>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</si>
  <si>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</si>
  <si>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</si>
  <si>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</si>
  <si>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</si>
  <si>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</si>
  <si>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</si>
  <si>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</si>
  <si>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</si>
  <si>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</si>
  <si>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</si>
  <si>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</si>
  <si>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</si>
  <si>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</si>
  <si>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</si>
  <si>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</si>
  <si>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</si>
  <si>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</si>
  <si>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</si>
  <si>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</si>
  <si>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</si>
  <si>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</si>
  <si>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</si>
  <si>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</si>
  <si>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</si>
  <si>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</si>
  <si>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</si>
  <si>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</si>
  <si>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</si>
  <si>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</si>
  <si>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</si>
  <si>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</si>
  <si>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</si>
  <si>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</si>
  <si>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</si>
  <si>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</si>
  <si>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</si>
  <si>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</si>
  <si>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</si>
  <si>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</si>
  <si>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</si>
  <si>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</si>
  <si>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</si>
  <si>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</si>
  <si>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</si>
  <si>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</si>
  <si>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</si>
  <si>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</si>
  <si>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</si>
  <si>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</si>
  <si>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</si>
  <si>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</si>
  <si>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</si>
  <si>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</si>
  <si>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</si>
  <si>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</si>
  <si>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</si>
  <si>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</si>
  <si>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</si>
  <si>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</si>
  <si>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</si>
  <si>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</si>
  <si>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</si>
  <si>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</si>
  <si>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</si>
  <si>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</si>
  <si>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</si>
  <si>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</si>
  <si>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</si>
  <si>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</si>
  <si>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</si>
  <si>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</si>
  <si>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</si>
  <si>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</si>
  <si>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</si>
  <si>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</si>
  <si>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</si>
  <si>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</si>
  <si>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</si>
  <si>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</si>
  <si>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</si>
  <si>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</si>
  <si>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</si>
  <si>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</si>
  <si>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</si>
  <si>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</si>
  <si>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</si>
  <si>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</si>
  <si>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</si>
  <si>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</si>
  <si>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</si>
  <si>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</si>
  <si>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</si>
  <si>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</si>
  <si>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</si>
  <si>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</si>
  <si>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</si>
  <si>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</si>
  <si>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</si>
  <si>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</si>
  <si>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</si>
  <si>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</si>
  <si>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</si>
  <si>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</si>
  <si>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</si>
  <si>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</si>
  <si>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</si>
  <si>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</si>
  <si>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</si>
  <si>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</si>
  <si>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</si>
  <si>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</si>
  <si>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</si>
  <si>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</si>
  <si>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</si>
  <si>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</si>
  <si>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</si>
  <si>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</si>
  <si>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</si>
  <si>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</si>
  <si>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</si>
  <si>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</si>
  <si>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</si>
  <si>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</si>
  <si>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</si>
  <si>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</si>
  <si>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</si>
  <si>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</si>
  <si>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</si>
  <si>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</si>
  <si>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</si>
  <si>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</si>
  <si>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</si>
  <si>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</si>
  <si>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</si>
  <si>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</si>
  <si>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</si>
  <si>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</si>
  <si>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</si>
  <si>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</si>
  <si>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</si>
  <si>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</si>
  <si>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</si>
  <si>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</si>
  <si>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</si>
  <si>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</si>
  <si>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</si>
  <si>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</si>
  <si>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</si>
  <si>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</si>
  <si>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</si>
  <si>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</si>
  <si>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</si>
  <si>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</si>
  <si>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</si>
  <si>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</si>
  <si>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</si>
  <si>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</si>
  <si>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</si>
  <si>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</si>
  <si>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</si>
  <si>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</si>
  <si>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</si>
  <si>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</si>
  <si>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</si>
  <si>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</si>
  <si>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</si>
  <si>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</si>
  <si>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</si>
  <si>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</si>
  <si>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</si>
  <si>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</si>
  <si>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</si>
  <si>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</si>
  <si>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</si>
  <si>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</si>
  <si>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</si>
  <si>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</si>
  <si>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</si>
  <si>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</si>
  <si>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</si>
  <si>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</si>
  <si>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</si>
  <si>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</si>
  <si>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</si>
  <si>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</si>
  <si>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</si>
  <si>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</si>
  <si>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</si>
  <si>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</si>
  <si>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</si>
  <si>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</si>
  <si>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</si>
  <si>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</si>
  <si>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</si>
  <si>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</si>
  <si>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</si>
  <si>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</si>
  <si>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</si>
  <si>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</si>
  <si>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</si>
  <si>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</si>
  <si>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</si>
  <si>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</si>
  <si>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</si>
  <si>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</si>
  <si>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</si>
  <si>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</si>
  <si>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</si>
  <si>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</si>
  <si>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</si>
  <si>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</si>
  <si>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</si>
  <si>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</si>
  <si>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</si>
  <si>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</si>
  <si>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</si>
  <si>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</si>
  <si>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</si>
  <si>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</si>
  <si>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</si>
  <si>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</si>
  <si>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</si>
  <si>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</si>
  <si>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</si>
  <si>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</si>
  <si>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</si>
  <si>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 xml:space="preserve"> 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</si>
</sst>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readingOrder="1"/>
    </xf>
    <xf numFmtId="0" fontId="2" fillId="0" borderId="1" xfId="0" applyFont="1" applyBorder="1" applyAlignment="1">
      <alignment vertical="center" wrapText="1" readingOrder="1"/>
    </xf>
    <xf numFmtId="0" fontId="2" fillId="0" borderId="1" xfId="0" applyFont="1" applyBorder="1" applyAlignment="1">
      <alignment vertical="center" wrapText="1"/>
    </xf>
    <xf numFmtId="0" fontId="5" fillId="0" borderId="0" xfId="3" applyAlignment="1">
      <alignment horizontal="right" vertical="center" indent="3"/>
    </xf>
    <xf numFmtId="0" fontId="4" fillId="0" borderId="0" xfId="2" applyAlignment="1">
      <alignment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1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9" fontId="2" fillId="4" borderId="1" xfId="4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4" fillId="0" borderId="0" xfId="2" applyAlignment="1">
      <alignment horizontal="left" vertical="center" wrapText="1" indent="1"/>
    </xf>
    <xf numFmtId="0" fontId="14" fillId="0" borderId="1" xfId="0" applyFont="1" applyBorder="1"/>
    <xf numFmtId="0" fontId="14" fillId="4" borderId="1" xfId="0" applyFont="1" applyFill="1" applyBorder="1"/>
    <xf numFmtId="9" fontId="14" fillId="4" borderId="1" xfId="4" applyFont="1" applyFill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1" xfId="0" quotePrefix="1" applyFont="1" applyFill="1" applyBorder="1"/>
    <xf numFmtId="9" fontId="2" fillId="3" borderId="1" xfId="4" quotePrefix="1" applyFont="1" applyFill="1" applyBorder="1"/>
    <xf numFmtId="9" fontId="2" fillId="3" borderId="1" xfId="4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9" fontId="2" fillId="5" borderId="1" xfId="0" applyNumberFormat="1" applyFont="1" applyFill="1" applyBorder="1"/>
    <xf numFmtId="1" fontId="2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1" fillId="4" borderId="1" xfId="0" applyFont="1" applyFill="1" applyBorder="1"/>
    <xf numFmtId="9" fontId="2" fillId="4" borderId="1" xfId="4" applyFont="1" applyFill="1" applyBorder="1"/>
    <xf numFmtId="0" fontId="2" fillId="4" borderId="1" xfId="0" applyFont="1" applyFill="1" applyBorder="1" applyAlignment="1">
      <alignment horizontal="center" vertical="center" wrapText="1"/>
    </xf>
    <xf numFmtId="9" fontId="2" fillId="4" borderId="1" xfId="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9" fontId="14" fillId="4" borderId="1" xfId="4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center" wrapText="1" readingOrder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421386</xdr:colOff>
      <xdr:row>40</xdr:row>
      <xdr:rowOff>152400</xdr:rowOff>
    </xdr:to>
    <xdr:pic>
      <xdr:nvPicPr>
        <xdr:cNvPr id="3" name="Рисунок 2" descr="диагн кар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190500"/>
          <a:ext cx="10689336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D7D3"/>
  </sheetPr>
  <dimension ref="A1:E37"/>
  <sheetViews>
    <sheetView topLeftCell="A36" workbookViewId="0">
      <selection activeCell="C12" sqref="C12"/>
    </sheetView>
  </sheetViews>
  <sheetFormatPr defaultRowHeight="15"/>
  <cols>
    <col min="1" max="1" width="5.140625" customWidth="1"/>
    <col min="2" max="2" width="88.5703125" customWidth="1"/>
  </cols>
  <sheetData>
    <row r="1" spans="1:5" ht="30">
      <c r="B1" s="63" t="s">
        <v>0</v>
      </c>
    </row>
    <row r="2" spans="1:5">
      <c r="B2" s="4"/>
    </row>
    <row r="3" spans="1:5" ht="20.25" customHeight="1">
      <c r="B3" s="67" t="s">
        <v>1</v>
      </c>
      <c r="C3" s="67"/>
      <c r="D3" s="67"/>
      <c r="E3" s="67"/>
    </row>
    <row r="4" spans="1:5" ht="37.5" customHeight="1">
      <c r="B4" s="67"/>
      <c r="C4" s="67"/>
      <c r="D4" s="67"/>
      <c r="E4" s="67"/>
    </row>
    <row r="5" spans="1:5" ht="30" customHeight="1">
      <c r="B5" s="5"/>
    </row>
    <row r="6" spans="1:5" ht="16.5">
      <c r="B6" s="68" t="s">
        <v>2</v>
      </c>
      <c r="C6" s="68"/>
      <c r="D6" s="68"/>
      <c r="E6" s="68"/>
    </row>
    <row r="8" spans="1:5" ht="15.75">
      <c r="B8" s="6" t="s">
        <v>3</v>
      </c>
      <c r="C8" s="7" t="s">
        <v>4</v>
      </c>
      <c r="D8" s="7" t="s">
        <v>5</v>
      </c>
      <c r="E8" s="7" t="s">
        <v>6</v>
      </c>
    </row>
    <row r="9" spans="1:5" ht="15.75">
      <c r="B9" s="8">
        <v>1</v>
      </c>
      <c r="C9" s="9">
        <v>2</v>
      </c>
      <c r="D9" s="9">
        <v>3</v>
      </c>
      <c r="E9" s="9">
        <v>4</v>
      </c>
    </row>
    <row r="10" spans="1:5" ht="15.75">
      <c r="A10" s="1"/>
      <c r="B10" s="64" t="s">
        <v>7</v>
      </c>
      <c r="C10" s="65"/>
      <c r="D10" s="65"/>
      <c r="E10" s="66"/>
    </row>
    <row r="11" spans="1:5" ht="15.75">
      <c r="A11" s="1"/>
      <c r="B11" s="64" t="s">
        <v>8</v>
      </c>
      <c r="C11" s="65"/>
      <c r="D11" s="65"/>
      <c r="E11" s="66"/>
    </row>
    <row r="12" spans="1:5" ht="15.75">
      <c r="A12" s="1"/>
      <c r="B12" s="2" t="s">
        <v>9</v>
      </c>
      <c r="C12" s="2">
        <v>1</v>
      </c>
      <c r="D12" s="57"/>
      <c r="E12" s="57"/>
    </row>
    <row r="13" spans="1:5" ht="15.75">
      <c r="A13" s="1"/>
      <c r="B13" s="2" t="s">
        <v>10</v>
      </c>
      <c r="C13" s="2">
        <v>1</v>
      </c>
      <c r="D13" s="57"/>
      <c r="E13" s="57"/>
    </row>
    <row r="14" spans="1:5" ht="15.75">
      <c r="A14" s="1"/>
      <c r="B14" s="2" t="s">
        <v>11</v>
      </c>
      <c r="C14" s="2">
        <v>1</v>
      </c>
      <c r="D14" s="57"/>
      <c r="E14" s="57"/>
    </row>
    <row r="15" spans="1:5" ht="31.5" customHeight="1">
      <c r="A15" s="1"/>
      <c r="B15" s="64" t="s">
        <v>12</v>
      </c>
      <c r="C15" s="65"/>
      <c r="D15" s="65"/>
      <c r="E15" s="66"/>
    </row>
    <row r="16" spans="1:5" ht="31.5">
      <c r="A16" s="1"/>
      <c r="B16" s="2" t="s">
        <v>13</v>
      </c>
      <c r="C16" s="2">
        <v>1</v>
      </c>
      <c r="D16" s="60"/>
      <c r="E16" s="60"/>
    </row>
    <row r="17" spans="1:5" ht="15.75">
      <c r="A17" s="1"/>
      <c r="B17" s="2" t="s">
        <v>14</v>
      </c>
      <c r="C17" s="2">
        <v>1</v>
      </c>
      <c r="D17" s="60"/>
      <c r="E17" s="60"/>
    </row>
    <row r="18" spans="1:5" ht="15.75">
      <c r="A18" s="1"/>
      <c r="B18" s="2" t="s">
        <v>15</v>
      </c>
      <c r="C18" s="2">
        <v>1</v>
      </c>
      <c r="D18" s="60"/>
      <c r="E18" s="60"/>
    </row>
    <row r="19" spans="1:5" ht="15.75">
      <c r="A19" s="1"/>
      <c r="B19" s="2" t="s">
        <v>16</v>
      </c>
      <c r="C19" s="2">
        <v>1</v>
      </c>
      <c r="D19" s="60"/>
      <c r="E19" s="60"/>
    </row>
    <row r="20" spans="1:5" ht="15.75">
      <c r="A20" s="1"/>
      <c r="B20" s="2" t="s">
        <v>17</v>
      </c>
      <c r="C20" s="2">
        <v>1</v>
      </c>
      <c r="D20" s="60"/>
      <c r="E20" s="60"/>
    </row>
    <row r="21" spans="1:5" ht="15.75">
      <c r="A21" s="1"/>
      <c r="B21" s="2" t="s">
        <v>18</v>
      </c>
      <c r="C21" s="2">
        <v>1</v>
      </c>
      <c r="D21" s="60"/>
      <c r="E21" s="60"/>
    </row>
    <row r="22" spans="1:5" ht="21" customHeight="1">
      <c r="A22" s="1"/>
      <c r="B22" s="2" t="s">
        <v>19</v>
      </c>
      <c r="C22" s="2">
        <v>1</v>
      </c>
      <c r="D22" s="60"/>
      <c r="E22" s="60"/>
    </row>
    <row r="23" spans="1:5" ht="15.75">
      <c r="A23" s="1"/>
      <c r="B23" s="2" t="s">
        <v>20</v>
      </c>
      <c r="C23" s="2">
        <v>1</v>
      </c>
      <c r="D23" s="60"/>
      <c r="E23" s="60"/>
    </row>
    <row r="24" spans="1:5" ht="15.75">
      <c r="A24" s="1"/>
      <c r="B24" s="2" t="s">
        <v>21</v>
      </c>
      <c r="C24" s="2">
        <v>1</v>
      </c>
      <c r="D24" s="60"/>
      <c r="E24" s="60"/>
    </row>
    <row r="25" spans="1:5" ht="15.75">
      <c r="A25" s="1"/>
      <c r="B25" s="2" t="s">
        <v>22</v>
      </c>
      <c r="C25" s="2">
        <v>1</v>
      </c>
      <c r="D25" s="60"/>
      <c r="E25" s="60"/>
    </row>
    <row r="26" spans="1:5" ht="15.75">
      <c r="A26" s="1"/>
      <c r="B26" s="2" t="s">
        <v>23</v>
      </c>
      <c r="C26" s="2">
        <v>1</v>
      </c>
      <c r="D26" s="60"/>
      <c r="E26" s="60"/>
    </row>
    <row r="27" spans="1:5" ht="15.75">
      <c r="A27" s="1"/>
      <c r="B27" s="2" t="s">
        <v>24</v>
      </c>
      <c r="C27" s="2">
        <v>1</v>
      </c>
      <c r="D27" s="60"/>
      <c r="E27" s="60"/>
    </row>
    <row r="28" spans="1:5" ht="31.5" customHeight="1">
      <c r="A28" s="1"/>
      <c r="B28" s="64" t="s">
        <v>25</v>
      </c>
      <c r="C28" s="65"/>
      <c r="D28" s="65"/>
      <c r="E28" s="66"/>
    </row>
    <row r="29" spans="1:5" ht="15.75">
      <c r="A29" s="1"/>
      <c r="B29" s="2" t="s">
        <v>26</v>
      </c>
      <c r="C29" s="2">
        <v>1</v>
      </c>
      <c r="D29" s="60"/>
      <c r="E29" s="60"/>
    </row>
    <row r="30" spans="1:5" ht="24" customHeight="1">
      <c r="A30" s="1"/>
      <c r="B30" s="2" t="s">
        <v>27</v>
      </c>
      <c r="C30" s="2">
        <v>1</v>
      </c>
      <c r="D30" s="60"/>
      <c r="E30" s="60"/>
    </row>
    <row r="31" spans="1:5" ht="31.5">
      <c r="B31" s="2" t="s">
        <v>28</v>
      </c>
      <c r="C31" s="57">
        <v>1</v>
      </c>
      <c r="D31" s="60"/>
      <c r="E31" s="60"/>
    </row>
    <row r="32" spans="1:5" ht="31.5">
      <c r="B32" s="3" t="s">
        <v>29</v>
      </c>
      <c r="C32" s="57">
        <v>1</v>
      </c>
      <c r="D32" s="60"/>
      <c r="E32" s="60"/>
    </row>
    <row r="33" spans="2:5" ht="15.75">
      <c r="B33" s="3" t="s">
        <v>30</v>
      </c>
      <c r="C33" s="57">
        <v>1</v>
      </c>
      <c r="D33" s="60"/>
      <c r="E33" s="60"/>
    </row>
    <row r="34" spans="2:5" ht="15.75">
      <c r="B34" s="3" t="s">
        <v>31</v>
      </c>
      <c r="C34" s="57">
        <v>1</v>
      </c>
      <c r="D34" s="60"/>
      <c r="E34" s="60"/>
    </row>
    <row r="35" spans="2:5" ht="15.75">
      <c r="B35" s="3" t="s">
        <v>32</v>
      </c>
      <c r="C35" s="57">
        <v>1</v>
      </c>
      <c r="D35" s="60"/>
      <c r="E35" s="60"/>
    </row>
    <row r="36" spans="2:5" ht="31.5">
      <c r="B36" s="16" t="s">
        <v>33</v>
      </c>
      <c r="C36" s="58">
        <f>SUM(C12:C35)</f>
        <v>22</v>
      </c>
      <c r="D36" s="58">
        <f>SUM(D12:D35)</f>
        <v>0</v>
      </c>
      <c r="E36" s="58">
        <f>SUM(E12:E35)</f>
        <v>0</v>
      </c>
    </row>
    <row r="37" spans="2:5" ht="15.75">
      <c r="B37" s="16" t="s">
        <v>34</v>
      </c>
      <c r="C37" s="59">
        <f>AVERAGE(C36)/22 * 100%</f>
        <v>1</v>
      </c>
      <c r="D37" s="59">
        <f>AVERAGE(D36)/22 * 100%</f>
        <v>0</v>
      </c>
      <c r="E37" s="59">
        <f>AVERAGE(E36)/22 * 100%</f>
        <v>0</v>
      </c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D7D3"/>
  </sheetPr>
  <dimension ref="B2:E17"/>
  <sheetViews>
    <sheetView workbookViewId="0">
      <selection activeCell="C14" sqref="C14"/>
    </sheetView>
  </sheetViews>
  <sheetFormatPr defaultRowHeight="15"/>
  <cols>
    <col min="1" max="1" width="4.85546875" customWidth="1"/>
    <col min="2" max="2" width="89.28515625" customWidth="1"/>
    <col min="3" max="3" width="9" customWidth="1"/>
    <col min="4" max="4" width="8.28515625" customWidth="1"/>
    <col min="5" max="5" width="8.7109375" customWidth="1"/>
  </cols>
  <sheetData>
    <row r="2" spans="2:5" ht="16.5">
      <c r="B2" s="69" t="s">
        <v>35</v>
      </c>
      <c r="C2" s="69"/>
      <c r="D2" s="69"/>
      <c r="E2" s="69"/>
    </row>
    <row r="3" spans="2:5">
      <c r="B3" s="10"/>
    </row>
    <row r="4" spans="2:5" ht="15.75">
      <c r="B4" s="18" t="s">
        <v>36</v>
      </c>
      <c r="C4" s="12" t="s">
        <v>4</v>
      </c>
      <c r="D4" s="12" t="s">
        <v>5</v>
      </c>
      <c r="E4" s="12" t="s">
        <v>6</v>
      </c>
    </row>
    <row r="5" spans="2:5" ht="15.75">
      <c r="B5" s="14">
        <v>1</v>
      </c>
      <c r="C5" s="14">
        <v>2</v>
      </c>
      <c r="D5" s="14">
        <v>3</v>
      </c>
      <c r="E5" s="14">
        <v>4</v>
      </c>
    </row>
    <row r="6" spans="2:5" ht="176.25" customHeight="1">
      <c r="B6" s="13" t="s">
        <v>37</v>
      </c>
      <c r="C6" s="14">
        <v>1</v>
      </c>
      <c r="D6" s="14"/>
      <c r="E6" s="14"/>
    </row>
    <row r="7" spans="2:5" ht="15.75">
      <c r="B7" s="70" t="s">
        <v>38</v>
      </c>
      <c r="C7" s="70"/>
      <c r="D7" s="70"/>
      <c r="E7" s="70"/>
    </row>
    <row r="8" spans="2:5" ht="48.75" customHeight="1">
      <c r="B8" s="13" t="s">
        <v>39</v>
      </c>
      <c r="C8" s="14">
        <v>1</v>
      </c>
      <c r="D8" s="14"/>
      <c r="E8" s="14"/>
    </row>
    <row r="9" spans="2:5" ht="150.75" customHeight="1">
      <c r="B9" s="13" t="s">
        <v>40</v>
      </c>
      <c r="C9" s="14">
        <v>1</v>
      </c>
      <c r="D9" s="14"/>
      <c r="E9" s="14"/>
    </row>
    <row r="10" spans="2:5" ht="45" customHeight="1">
      <c r="B10" s="13" t="s">
        <v>41</v>
      </c>
      <c r="C10" s="14">
        <v>1</v>
      </c>
      <c r="D10" s="14"/>
      <c r="E10" s="14"/>
    </row>
    <row r="11" spans="2:5" ht="47.25">
      <c r="B11" s="13" t="s">
        <v>42</v>
      </c>
      <c r="C11" s="14">
        <v>1</v>
      </c>
      <c r="D11" s="14"/>
      <c r="E11" s="14"/>
    </row>
    <row r="12" spans="2:5" ht="31.5">
      <c r="B12" s="13" t="s">
        <v>43</v>
      </c>
      <c r="C12" s="14">
        <v>1</v>
      </c>
      <c r="D12" s="14"/>
      <c r="E12" s="14"/>
    </row>
    <row r="13" spans="2:5" ht="47.25">
      <c r="B13" s="13" t="s">
        <v>44</v>
      </c>
      <c r="C13" s="14">
        <v>1</v>
      </c>
      <c r="D13" s="14"/>
      <c r="E13" s="14"/>
    </row>
    <row r="14" spans="2:5" ht="63">
      <c r="B14" s="13" t="s">
        <v>45</v>
      </c>
      <c r="C14" s="14"/>
      <c r="D14" s="14">
        <v>1</v>
      </c>
      <c r="E14" s="14"/>
    </row>
    <row r="15" spans="2:5" ht="47.25">
      <c r="B15" s="13" t="s">
        <v>46</v>
      </c>
      <c r="C15" s="14">
        <v>1</v>
      </c>
      <c r="D15" s="14"/>
      <c r="E15" s="14"/>
    </row>
    <row r="16" spans="2:5" ht="31.5">
      <c r="B16" s="15" t="s">
        <v>33</v>
      </c>
      <c r="C16" s="55">
        <f>SUM(C6:C15)</f>
        <v>8</v>
      </c>
      <c r="D16" s="55">
        <f>SUM(D6:D15)</f>
        <v>1</v>
      </c>
      <c r="E16" s="55">
        <f>SUM(E6:E15)</f>
        <v>0</v>
      </c>
    </row>
    <row r="17" spans="2:5" ht="15.75">
      <c r="B17" s="15" t="s">
        <v>34</v>
      </c>
      <c r="C17" s="56">
        <f>AVERAGE(C16)/9 * 100%</f>
        <v>0.88888888888888884</v>
      </c>
      <c r="D17" s="56">
        <f>AVERAGE(D16)/9 * 100%</f>
        <v>0.1111111111111111</v>
      </c>
      <c r="E17" s="56">
        <f>AVERAGE(E16)/9 * 100%</f>
        <v>0</v>
      </c>
    </row>
  </sheetData>
  <mergeCells count="2">
    <mergeCell ref="B2:E2"/>
    <mergeCell ref="B7:E7"/>
  </mergeCells>
  <pageMargins left="0.7" right="0.7" top="0.75" bottom="0.75" header="0.3" footer="0.3"/>
  <pageSetup paperSize="9" orientation="landscape" r:id="rId1"/>
  <ignoredErrors>
    <ignoredError sqref="C16: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D7D3"/>
  </sheetPr>
  <dimension ref="B2:E149"/>
  <sheetViews>
    <sheetView zoomScaleNormal="100" workbookViewId="0">
      <pane xSplit="1" ySplit="4" topLeftCell="B5" activePane="bottomRight" state="frozen"/>
      <selection pane="topRight"/>
      <selection pane="bottomLeft"/>
      <selection pane="bottomRight" activeCell="C148" sqref="C148"/>
    </sheetView>
  </sheetViews>
  <sheetFormatPr defaultRowHeight="15"/>
  <cols>
    <col min="1" max="1" width="5.28515625" customWidth="1"/>
    <col min="2" max="2" width="88.42578125" customWidth="1"/>
  </cols>
  <sheetData>
    <row r="2" spans="2:5" ht="30.75" customHeight="1">
      <c r="B2" s="71" t="s">
        <v>47</v>
      </c>
      <c r="C2" s="71"/>
      <c r="D2" s="71"/>
      <c r="E2" s="71"/>
    </row>
    <row r="3" spans="2:5">
      <c r="B3" s="10"/>
    </row>
    <row r="4" spans="2:5" ht="36.75" customHeight="1">
      <c r="B4" s="18" t="s">
        <v>48</v>
      </c>
      <c r="C4" s="12" t="s">
        <v>4</v>
      </c>
      <c r="D4" s="12" t="s">
        <v>5</v>
      </c>
      <c r="E4" s="12" t="s">
        <v>6</v>
      </c>
    </row>
    <row r="5" spans="2:5" ht="15.75">
      <c r="B5" s="14">
        <v>1</v>
      </c>
      <c r="C5" s="14">
        <v>2</v>
      </c>
      <c r="D5" s="14">
        <v>3</v>
      </c>
      <c r="E5" s="14">
        <v>4</v>
      </c>
    </row>
    <row r="6" spans="2:5" ht="15.75">
      <c r="B6" s="72" t="s">
        <v>49</v>
      </c>
      <c r="C6" s="72"/>
      <c r="D6" s="72"/>
      <c r="E6" s="72"/>
    </row>
    <row r="7" spans="2:5" ht="47.25">
      <c r="B7" s="3" t="s">
        <v>50</v>
      </c>
      <c r="C7" s="36"/>
      <c r="D7" s="36"/>
      <c r="E7" s="36">
        <v>1</v>
      </c>
    </row>
    <row r="8" spans="2:5" ht="15.75">
      <c r="B8" s="3" t="s">
        <v>51</v>
      </c>
      <c r="C8" s="36"/>
      <c r="D8" s="36"/>
      <c r="E8" s="36">
        <v>1</v>
      </c>
    </row>
    <row r="9" spans="2:5" ht="31.5">
      <c r="B9" s="3" t="s">
        <v>52</v>
      </c>
      <c r="C9" s="36"/>
      <c r="D9" s="36"/>
      <c r="E9" s="36">
        <v>1</v>
      </c>
    </row>
    <row r="10" spans="2:5" ht="31.5">
      <c r="B10" s="3" t="s">
        <v>53</v>
      </c>
      <c r="C10" s="36"/>
      <c r="D10" s="36"/>
      <c r="E10" s="36">
        <v>1</v>
      </c>
    </row>
    <row r="11" spans="2:5" ht="31.5">
      <c r="B11" s="3" t="s">
        <v>54</v>
      </c>
      <c r="C11" s="36"/>
      <c r="D11" s="36"/>
      <c r="E11" s="36">
        <v>1</v>
      </c>
    </row>
    <row r="12" spans="2:5" ht="31.5">
      <c r="B12" s="3" t="s">
        <v>55</v>
      </c>
      <c r="C12" s="36"/>
      <c r="D12" s="36"/>
      <c r="E12" s="36">
        <v>1</v>
      </c>
    </row>
    <row r="13" spans="2:5" ht="15.75">
      <c r="B13" s="3" t="s">
        <v>56</v>
      </c>
      <c r="C13" s="36"/>
      <c r="D13" s="36"/>
      <c r="E13" s="36">
        <v>1</v>
      </c>
    </row>
    <row r="14" spans="2:5" ht="31.5">
      <c r="B14" s="3" t="s">
        <v>57</v>
      </c>
      <c r="C14" s="36"/>
      <c r="D14" s="36"/>
      <c r="E14" s="36">
        <v>1</v>
      </c>
    </row>
    <row r="15" spans="2:5" ht="31.5">
      <c r="B15" s="3" t="s">
        <v>58</v>
      </c>
      <c r="C15" s="36"/>
      <c r="D15" s="36"/>
      <c r="E15" s="36">
        <v>1</v>
      </c>
    </row>
    <row r="16" spans="2:5" ht="31.5">
      <c r="B16" s="3" t="s">
        <v>59</v>
      </c>
      <c r="C16" s="36"/>
      <c r="D16" s="36"/>
      <c r="E16" s="36">
        <v>1</v>
      </c>
    </row>
    <row r="17" spans="2:5" ht="78.75">
      <c r="B17" s="3" t="s">
        <v>60</v>
      </c>
      <c r="C17" s="36"/>
      <c r="D17" s="36"/>
      <c r="E17" s="36">
        <v>1</v>
      </c>
    </row>
    <row r="18" spans="2:5" ht="31.5">
      <c r="B18" s="3" t="s">
        <v>61</v>
      </c>
      <c r="C18" s="36"/>
      <c r="D18" s="36"/>
      <c r="E18" s="36">
        <v>1</v>
      </c>
    </row>
    <row r="19" spans="2:5" ht="15.75">
      <c r="B19" s="73" t="s">
        <v>62</v>
      </c>
      <c r="C19" s="74"/>
      <c r="D19" s="74"/>
      <c r="E19" s="75"/>
    </row>
    <row r="20" spans="2:5" ht="63">
      <c r="B20" s="3" t="s">
        <v>63</v>
      </c>
      <c r="C20" s="3"/>
      <c r="D20" s="36"/>
      <c r="E20" s="36">
        <v>1</v>
      </c>
    </row>
    <row r="21" spans="2:5" ht="47.25">
      <c r="B21" s="3" t="s">
        <v>64</v>
      </c>
      <c r="C21" s="3"/>
      <c r="D21" s="36"/>
      <c r="E21" s="36">
        <v>1</v>
      </c>
    </row>
    <row r="22" spans="2:5" ht="15.75">
      <c r="B22" s="3" t="s">
        <v>65</v>
      </c>
      <c r="C22" s="3"/>
      <c r="D22" s="36"/>
      <c r="E22" s="36">
        <v>1</v>
      </c>
    </row>
    <row r="23" spans="2:5" ht="31.5">
      <c r="B23" s="3" t="s">
        <v>66</v>
      </c>
      <c r="C23" s="3"/>
      <c r="D23" s="36"/>
      <c r="E23" s="36">
        <v>1</v>
      </c>
    </row>
    <row r="24" spans="2:5" ht="15.75">
      <c r="B24" s="3" t="s">
        <v>67</v>
      </c>
      <c r="C24" s="3"/>
      <c r="D24" s="36"/>
      <c r="E24" s="36">
        <v>1</v>
      </c>
    </row>
    <row r="25" spans="2:5" ht="15.75">
      <c r="B25" s="3" t="s">
        <v>68</v>
      </c>
      <c r="C25" s="3"/>
      <c r="D25" s="36"/>
      <c r="E25" s="36">
        <v>1</v>
      </c>
    </row>
    <row r="26" spans="2:5" ht="47.25">
      <c r="B26" s="3" t="s">
        <v>69</v>
      </c>
      <c r="C26" s="3"/>
      <c r="D26" s="36"/>
      <c r="E26" s="36">
        <v>1</v>
      </c>
    </row>
    <row r="27" spans="2:5" ht="47.25">
      <c r="B27" s="3" t="s">
        <v>70</v>
      </c>
      <c r="C27" s="3"/>
      <c r="D27" s="36"/>
      <c r="E27" s="36">
        <v>1</v>
      </c>
    </row>
    <row r="28" spans="2:5" ht="31.5">
      <c r="B28" s="3" t="s">
        <v>71</v>
      </c>
      <c r="C28" s="3"/>
      <c r="D28" s="36"/>
      <c r="E28" s="36">
        <v>1</v>
      </c>
    </row>
    <row r="29" spans="2:5" ht="31.5">
      <c r="B29" s="3" t="s">
        <v>72</v>
      </c>
      <c r="C29" s="3"/>
      <c r="D29" s="36"/>
      <c r="E29" s="36">
        <v>1</v>
      </c>
    </row>
    <row r="30" spans="2:5" ht="31.5">
      <c r="B30" s="3" t="s">
        <v>73</v>
      </c>
      <c r="C30" s="3"/>
      <c r="D30" s="36"/>
      <c r="E30" s="36">
        <v>1</v>
      </c>
    </row>
    <row r="31" spans="2:5" ht="15.75">
      <c r="B31" s="3" t="s">
        <v>74</v>
      </c>
      <c r="C31" s="3"/>
      <c r="D31" s="36"/>
      <c r="E31" s="36">
        <v>1</v>
      </c>
    </row>
    <row r="32" spans="2:5" ht="47.25">
      <c r="B32" s="3" t="s">
        <v>75</v>
      </c>
      <c r="C32" s="3"/>
      <c r="D32" s="36"/>
      <c r="E32" s="36">
        <v>1</v>
      </c>
    </row>
    <row r="33" spans="2:5" ht="63">
      <c r="B33" s="3" t="s">
        <v>76</v>
      </c>
      <c r="C33" s="3"/>
      <c r="D33" s="36"/>
      <c r="E33" s="36">
        <v>1</v>
      </c>
    </row>
    <row r="34" spans="2:5" ht="31.5">
      <c r="B34" s="3" t="s">
        <v>77</v>
      </c>
      <c r="C34" s="3"/>
      <c r="D34" s="36"/>
      <c r="E34" s="36">
        <v>1</v>
      </c>
    </row>
    <row r="35" spans="2:5" ht="15.75">
      <c r="B35" s="3" t="s">
        <v>78</v>
      </c>
      <c r="C35" s="3"/>
      <c r="D35" s="36"/>
      <c r="E35" s="36">
        <v>1</v>
      </c>
    </row>
    <row r="36" spans="2:5" ht="63">
      <c r="B36" s="3" t="s">
        <v>79</v>
      </c>
      <c r="C36" s="3"/>
      <c r="D36" s="36"/>
      <c r="E36" s="36">
        <v>1</v>
      </c>
    </row>
    <row r="37" spans="2:5" ht="31.5">
      <c r="B37" s="3" t="s">
        <v>80</v>
      </c>
      <c r="C37" s="3"/>
      <c r="D37" s="36"/>
      <c r="E37" s="36">
        <v>1</v>
      </c>
    </row>
    <row r="38" spans="2:5" ht="63">
      <c r="B38" s="3" t="s">
        <v>81</v>
      </c>
      <c r="C38" s="3"/>
      <c r="D38" s="36"/>
      <c r="E38" s="36">
        <v>1</v>
      </c>
    </row>
    <row r="39" spans="2:5" ht="15.75">
      <c r="B39" s="73" t="s">
        <v>82</v>
      </c>
      <c r="C39" s="74"/>
      <c r="D39" s="74"/>
      <c r="E39" s="75"/>
    </row>
    <row r="40" spans="2:5" ht="47.25">
      <c r="B40" s="3" t="s">
        <v>83</v>
      </c>
      <c r="C40" s="3">
        <v>1</v>
      </c>
      <c r="D40" s="36"/>
      <c r="E40" s="36"/>
    </row>
    <row r="41" spans="2:5" ht="63">
      <c r="B41" s="3" t="s">
        <v>84</v>
      </c>
      <c r="C41" s="3">
        <v>1</v>
      </c>
      <c r="D41" s="36"/>
      <c r="E41" s="36"/>
    </row>
    <row r="42" spans="2:5" ht="63">
      <c r="B42" s="3" t="s">
        <v>85</v>
      </c>
      <c r="C42" s="3"/>
      <c r="D42" s="36">
        <v>1</v>
      </c>
      <c r="E42" s="36"/>
    </row>
    <row r="43" spans="2:5" ht="47.25">
      <c r="B43" s="3" t="s">
        <v>86</v>
      </c>
      <c r="C43" s="3">
        <v>1</v>
      </c>
      <c r="D43" s="36"/>
      <c r="E43" s="36"/>
    </row>
    <row r="44" spans="2:5" ht="31.5">
      <c r="B44" s="3" t="s">
        <v>87</v>
      </c>
      <c r="C44" s="3">
        <v>1</v>
      </c>
      <c r="D44" s="36"/>
      <c r="E44" s="36"/>
    </row>
    <row r="45" spans="2:5" ht="47.25">
      <c r="B45" s="3" t="s">
        <v>88</v>
      </c>
      <c r="C45" s="3">
        <v>1</v>
      </c>
      <c r="D45" s="36"/>
      <c r="E45" s="36"/>
    </row>
    <row r="46" spans="2:5" ht="47.25">
      <c r="B46" s="3" t="s">
        <v>89</v>
      </c>
      <c r="C46" s="3">
        <v>1</v>
      </c>
      <c r="D46" s="36"/>
      <c r="E46" s="36"/>
    </row>
    <row r="47" spans="2:5" ht="47.25">
      <c r="B47" s="3" t="s">
        <v>90</v>
      </c>
      <c r="C47" s="3">
        <v>1</v>
      </c>
      <c r="D47" s="36"/>
      <c r="E47" s="36"/>
    </row>
    <row r="48" spans="2:5" ht="31.5">
      <c r="B48" s="3" t="s">
        <v>91</v>
      </c>
      <c r="C48" s="3">
        <v>1</v>
      </c>
      <c r="D48" s="36"/>
      <c r="E48" s="36"/>
    </row>
    <row r="49" spans="2:5" ht="47.25">
      <c r="B49" s="3" t="s">
        <v>92</v>
      </c>
      <c r="C49" s="3">
        <v>1</v>
      </c>
      <c r="D49" s="36"/>
      <c r="E49" s="36"/>
    </row>
    <row r="50" spans="2:5" ht="78.75">
      <c r="B50" s="3" t="s">
        <v>93</v>
      </c>
      <c r="C50" s="3"/>
      <c r="D50" s="36">
        <v>1</v>
      </c>
      <c r="E50" s="36"/>
    </row>
    <row r="51" spans="2:5" ht="47.25">
      <c r="B51" s="3" t="s">
        <v>94</v>
      </c>
      <c r="C51" s="3">
        <v>1</v>
      </c>
      <c r="D51" s="36"/>
      <c r="E51" s="36"/>
    </row>
    <row r="52" spans="2:5" ht="63">
      <c r="B52" s="3" t="s">
        <v>95</v>
      </c>
      <c r="C52" s="3">
        <v>1</v>
      </c>
      <c r="D52" s="36"/>
      <c r="E52" s="36"/>
    </row>
    <row r="53" spans="2:5" ht="15.75">
      <c r="B53" s="3" t="s">
        <v>96</v>
      </c>
      <c r="C53" s="3">
        <v>1</v>
      </c>
      <c r="D53" s="36"/>
      <c r="E53" s="36"/>
    </row>
    <row r="54" spans="2:5" ht="78.75">
      <c r="B54" s="3" t="s">
        <v>97</v>
      </c>
      <c r="C54" s="3">
        <v>1</v>
      </c>
      <c r="D54" s="36"/>
      <c r="E54" s="36"/>
    </row>
    <row r="55" spans="2:5" ht="78.75">
      <c r="B55" s="3" t="s">
        <v>98</v>
      </c>
      <c r="C55" s="3">
        <v>1</v>
      </c>
      <c r="D55" s="36"/>
      <c r="E55" s="36"/>
    </row>
    <row r="56" spans="2:5" ht="15.75">
      <c r="B56" s="3" t="s">
        <v>99</v>
      </c>
      <c r="C56" s="3">
        <v>1</v>
      </c>
      <c r="D56" s="36"/>
      <c r="E56" s="36"/>
    </row>
    <row r="57" spans="2:5" ht="31.5">
      <c r="B57" s="3" t="s">
        <v>100</v>
      </c>
      <c r="C57" s="3"/>
      <c r="D57" s="36">
        <v>1</v>
      </c>
      <c r="E57" s="36"/>
    </row>
    <row r="58" spans="2:5" ht="110.25">
      <c r="B58" s="3" t="s">
        <v>101</v>
      </c>
      <c r="C58" s="3"/>
      <c r="D58" s="36">
        <v>1</v>
      </c>
      <c r="E58" s="36"/>
    </row>
    <row r="59" spans="2:5" ht="63">
      <c r="B59" s="3" t="s">
        <v>102</v>
      </c>
      <c r="C59" s="3">
        <v>1</v>
      </c>
      <c r="D59" s="36"/>
      <c r="E59" s="36"/>
    </row>
    <row r="60" spans="2:5" ht="47.25">
      <c r="B60" s="3" t="s">
        <v>103</v>
      </c>
      <c r="C60" s="3"/>
      <c r="D60" s="36">
        <v>1</v>
      </c>
      <c r="E60" s="36"/>
    </row>
    <row r="61" spans="2:5" ht="47.25">
      <c r="B61" s="3" t="s">
        <v>104</v>
      </c>
      <c r="C61" s="3">
        <v>1</v>
      </c>
      <c r="D61" s="36"/>
      <c r="E61" s="36"/>
    </row>
    <row r="62" spans="2:5" ht="47.25">
      <c r="B62" s="3" t="s">
        <v>105</v>
      </c>
      <c r="C62" s="3">
        <v>1</v>
      </c>
      <c r="D62" s="36"/>
      <c r="E62" s="36"/>
    </row>
    <row r="63" spans="2:5" ht="15.75">
      <c r="B63" s="73" t="s">
        <v>106</v>
      </c>
      <c r="C63" s="74"/>
      <c r="D63" s="74"/>
      <c r="E63" s="75"/>
    </row>
    <row r="64" spans="2:5" ht="47.25">
      <c r="B64" s="3" t="s">
        <v>107</v>
      </c>
      <c r="C64" s="3">
        <v>1</v>
      </c>
      <c r="D64" s="36"/>
      <c r="E64" s="36"/>
    </row>
    <row r="65" spans="2:5" ht="78.75">
      <c r="B65" s="3" t="s">
        <v>108</v>
      </c>
      <c r="C65" s="3">
        <v>1</v>
      </c>
      <c r="D65" s="36"/>
      <c r="E65" s="36"/>
    </row>
    <row r="66" spans="2:5" ht="47.25">
      <c r="B66" s="3" t="s">
        <v>109</v>
      </c>
      <c r="C66" s="3">
        <v>1</v>
      </c>
      <c r="D66" s="36"/>
      <c r="E66" s="36"/>
    </row>
    <row r="67" spans="2:5" ht="31.5">
      <c r="B67" s="3" t="s">
        <v>110</v>
      </c>
      <c r="C67" s="3">
        <v>1</v>
      </c>
      <c r="D67" s="36"/>
      <c r="E67" s="36"/>
    </row>
    <row r="68" spans="2:5" ht="78.75">
      <c r="B68" s="3" t="s">
        <v>111</v>
      </c>
      <c r="C68" s="3"/>
      <c r="D68" s="36">
        <v>1</v>
      </c>
      <c r="E68" s="36"/>
    </row>
    <row r="69" spans="2:5" ht="31.5">
      <c r="B69" s="3" t="s">
        <v>112</v>
      </c>
      <c r="C69" s="3">
        <v>1</v>
      </c>
      <c r="D69" s="36"/>
      <c r="E69" s="36"/>
    </row>
    <row r="70" spans="2:5" ht="47.25">
      <c r="B70" s="3" t="s">
        <v>113</v>
      </c>
      <c r="C70" s="3">
        <v>1</v>
      </c>
      <c r="D70" s="36"/>
      <c r="E70" s="36"/>
    </row>
    <row r="71" spans="2:5" ht="31.5">
      <c r="B71" s="3" t="s">
        <v>114</v>
      </c>
      <c r="C71" s="3">
        <v>1</v>
      </c>
      <c r="D71" s="36"/>
      <c r="E71" s="36"/>
    </row>
    <row r="72" spans="2:5" ht="15.75">
      <c r="B72" s="3" t="s">
        <v>115</v>
      </c>
      <c r="C72" s="3"/>
      <c r="D72" s="36">
        <v>1</v>
      </c>
      <c r="E72" s="36"/>
    </row>
    <row r="73" spans="2:5" ht="31.5">
      <c r="B73" s="3" t="s">
        <v>116</v>
      </c>
      <c r="C73" s="3">
        <v>1</v>
      </c>
      <c r="D73" s="36"/>
      <c r="E73" s="36"/>
    </row>
    <row r="74" spans="2:5" ht="31.5">
      <c r="B74" s="3" t="s">
        <v>117</v>
      </c>
      <c r="C74" s="3">
        <v>1</v>
      </c>
      <c r="D74" s="36"/>
      <c r="E74" s="36"/>
    </row>
    <row r="75" spans="2:5" ht="47.25">
      <c r="B75" s="3" t="s">
        <v>118</v>
      </c>
      <c r="C75" s="3">
        <v>1</v>
      </c>
      <c r="D75" s="36"/>
      <c r="E75" s="36"/>
    </row>
    <row r="76" spans="2:5" ht="31.5">
      <c r="B76" s="3" t="s">
        <v>119</v>
      </c>
      <c r="C76" s="3">
        <v>1</v>
      </c>
      <c r="D76" s="36"/>
      <c r="E76" s="36"/>
    </row>
    <row r="77" spans="2:5" ht="31.5">
      <c r="B77" s="3" t="s">
        <v>120</v>
      </c>
      <c r="C77" s="3">
        <v>1</v>
      </c>
      <c r="D77" s="36"/>
      <c r="E77" s="36"/>
    </row>
    <row r="78" spans="2:5" ht="31.5">
      <c r="B78" s="3" t="s">
        <v>121</v>
      </c>
      <c r="C78" s="3">
        <v>1</v>
      </c>
      <c r="D78" s="36"/>
      <c r="E78" s="36"/>
    </row>
    <row r="79" spans="2:5" ht="31.5">
      <c r="B79" s="3" t="s">
        <v>122</v>
      </c>
      <c r="C79" s="3"/>
      <c r="D79" s="36">
        <v>1</v>
      </c>
      <c r="E79" s="36"/>
    </row>
    <row r="80" spans="2:5" ht="63">
      <c r="B80" s="21" t="s">
        <v>123</v>
      </c>
      <c r="C80" s="3">
        <v>1</v>
      </c>
      <c r="D80" s="36"/>
      <c r="E80" s="36"/>
    </row>
    <row r="81" spans="2:5" ht="47.25">
      <c r="B81" s="21" t="s">
        <v>124</v>
      </c>
      <c r="C81" s="3"/>
      <c r="D81" s="36">
        <v>1</v>
      </c>
      <c r="E81" s="36"/>
    </row>
    <row r="82" spans="2:5" ht="47.25">
      <c r="B82" s="21" t="s">
        <v>125</v>
      </c>
      <c r="C82" s="3">
        <v>1</v>
      </c>
      <c r="D82" s="36"/>
      <c r="E82" s="36"/>
    </row>
    <row r="83" spans="2:5" ht="63">
      <c r="B83" s="21" t="s">
        <v>126</v>
      </c>
      <c r="C83" s="3">
        <v>1</v>
      </c>
      <c r="D83" s="36"/>
      <c r="E83" s="36"/>
    </row>
    <row r="84" spans="2:5" ht="94.5">
      <c r="B84" s="21" t="s">
        <v>127</v>
      </c>
      <c r="C84" s="3">
        <v>1</v>
      </c>
      <c r="D84" s="36"/>
      <c r="E84" s="36"/>
    </row>
    <row r="85" spans="2:5" ht="78.75">
      <c r="B85" s="21" t="s">
        <v>128</v>
      </c>
      <c r="C85" s="3">
        <v>1</v>
      </c>
      <c r="D85" s="36"/>
      <c r="E85" s="36"/>
    </row>
    <row r="86" spans="2:5" ht="31.5">
      <c r="B86" s="21" t="s">
        <v>129</v>
      </c>
      <c r="C86" s="3"/>
      <c r="D86" s="36">
        <v>1</v>
      </c>
      <c r="E86" s="36"/>
    </row>
    <row r="87" spans="2:5" ht="47.25">
      <c r="B87" s="21" t="s">
        <v>130</v>
      </c>
      <c r="C87" s="3"/>
      <c r="D87" s="36">
        <v>1</v>
      </c>
      <c r="E87" s="36"/>
    </row>
    <row r="88" spans="2:5" ht="63">
      <c r="B88" s="21" t="s">
        <v>131</v>
      </c>
      <c r="C88" s="3">
        <v>1</v>
      </c>
      <c r="D88" s="36"/>
      <c r="E88" s="36"/>
    </row>
    <row r="89" spans="2:5" ht="31.5">
      <c r="B89" s="21" t="s">
        <v>132</v>
      </c>
      <c r="C89" s="3">
        <v>1</v>
      </c>
      <c r="D89" s="36"/>
      <c r="E89" s="36"/>
    </row>
    <row r="90" spans="2:5" ht="63">
      <c r="B90" s="21" t="s">
        <v>133</v>
      </c>
      <c r="C90" s="3">
        <v>1</v>
      </c>
      <c r="D90" s="36"/>
      <c r="E90" s="36"/>
    </row>
    <row r="91" spans="2:5" ht="47.25">
      <c r="B91" s="21" t="s">
        <v>134</v>
      </c>
      <c r="C91" s="3">
        <v>1</v>
      </c>
      <c r="D91" s="36"/>
      <c r="E91" s="36"/>
    </row>
    <row r="92" spans="2:5" ht="15.75">
      <c r="B92" s="73" t="s">
        <v>135</v>
      </c>
      <c r="C92" s="74"/>
      <c r="D92" s="74"/>
      <c r="E92" s="75"/>
    </row>
    <row r="93" spans="2:5" ht="63">
      <c r="B93" s="21" t="s">
        <v>136</v>
      </c>
      <c r="C93" s="3">
        <v>1</v>
      </c>
      <c r="D93" s="36"/>
      <c r="E93" s="36"/>
    </row>
    <row r="94" spans="2:5" ht="63">
      <c r="B94" s="21" t="s">
        <v>137</v>
      </c>
      <c r="C94" s="3"/>
      <c r="D94" s="36">
        <v>1</v>
      </c>
      <c r="E94" s="36"/>
    </row>
    <row r="95" spans="2:5" ht="31.5">
      <c r="B95" s="21" t="s">
        <v>138</v>
      </c>
      <c r="C95" s="3">
        <v>1</v>
      </c>
      <c r="D95" s="36"/>
      <c r="E95" s="36"/>
    </row>
    <row r="96" spans="2:5" ht="31.5">
      <c r="B96" s="21" t="s">
        <v>139</v>
      </c>
      <c r="C96" s="3">
        <v>1</v>
      </c>
      <c r="D96" s="36"/>
      <c r="E96" s="36"/>
    </row>
    <row r="97" spans="2:5" ht="63">
      <c r="B97" s="21" t="s">
        <v>140</v>
      </c>
      <c r="C97" s="3">
        <v>1</v>
      </c>
      <c r="D97" s="36"/>
      <c r="E97" s="36"/>
    </row>
    <row r="98" spans="2:5" ht="94.5">
      <c r="B98" s="21" t="s">
        <v>141</v>
      </c>
      <c r="C98" s="3">
        <v>1</v>
      </c>
      <c r="D98" s="36"/>
      <c r="E98" s="36"/>
    </row>
    <row r="99" spans="2:5" ht="47.25">
      <c r="B99" s="21" t="s">
        <v>142</v>
      </c>
      <c r="C99" s="3">
        <v>1</v>
      </c>
      <c r="D99" s="36"/>
      <c r="E99" s="36"/>
    </row>
    <row r="100" spans="2:5" ht="78.75">
      <c r="B100" s="21" t="s">
        <v>143</v>
      </c>
      <c r="C100" s="3">
        <v>1</v>
      </c>
      <c r="D100" s="36"/>
      <c r="E100" s="36"/>
    </row>
    <row r="101" spans="2:5" ht="66" customHeight="1">
      <c r="B101" s="21" t="s">
        <v>144</v>
      </c>
      <c r="C101" s="3">
        <v>1</v>
      </c>
      <c r="D101" s="36"/>
      <c r="E101" s="36"/>
    </row>
    <row r="102" spans="2:5" ht="82.5" customHeight="1">
      <c r="B102" s="11" t="s">
        <v>145</v>
      </c>
      <c r="C102" s="3"/>
      <c r="D102" s="36">
        <v>1</v>
      </c>
      <c r="E102" s="36"/>
    </row>
    <row r="103" spans="2:5" ht="78.75">
      <c r="B103" s="21" t="s">
        <v>146</v>
      </c>
      <c r="C103" s="3">
        <v>1</v>
      </c>
      <c r="D103" s="36"/>
      <c r="E103" s="36"/>
    </row>
    <row r="104" spans="2:5" ht="78.75">
      <c r="B104" s="21" t="s">
        <v>147</v>
      </c>
      <c r="C104" s="3">
        <v>1</v>
      </c>
      <c r="D104" s="36"/>
      <c r="E104" s="36"/>
    </row>
    <row r="105" spans="2:5" ht="31.5">
      <c r="B105" s="21" t="s">
        <v>148</v>
      </c>
      <c r="C105" s="3"/>
      <c r="D105" s="36">
        <v>1</v>
      </c>
      <c r="E105" s="36"/>
    </row>
    <row r="106" spans="2:5" ht="47.25">
      <c r="B106" s="21" t="s">
        <v>149</v>
      </c>
      <c r="C106" s="3">
        <v>1</v>
      </c>
      <c r="D106" s="36"/>
      <c r="E106" s="36"/>
    </row>
    <row r="107" spans="2:5" ht="78.75">
      <c r="B107" s="21" t="s">
        <v>150</v>
      </c>
      <c r="C107" s="3">
        <v>1</v>
      </c>
      <c r="D107" s="36"/>
      <c r="E107" s="36"/>
    </row>
    <row r="108" spans="2:5" ht="63">
      <c r="B108" s="21" t="s">
        <v>151</v>
      </c>
      <c r="C108" s="3">
        <v>1</v>
      </c>
      <c r="D108" s="36"/>
      <c r="E108" s="36"/>
    </row>
    <row r="109" spans="2:5" ht="31.5">
      <c r="B109" s="21" t="s">
        <v>152</v>
      </c>
      <c r="C109" s="3">
        <v>1</v>
      </c>
      <c r="D109" s="36"/>
      <c r="E109" s="36"/>
    </row>
    <row r="110" spans="2:5" ht="47.25">
      <c r="B110" s="21" t="s">
        <v>153</v>
      </c>
      <c r="C110" s="3">
        <v>1</v>
      </c>
      <c r="D110" s="36"/>
      <c r="E110" s="36"/>
    </row>
    <row r="111" spans="2:5" ht="63">
      <c r="B111" s="21" t="s">
        <v>154</v>
      </c>
      <c r="C111" s="3">
        <v>1</v>
      </c>
      <c r="D111" s="36"/>
      <c r="E111" s="36"/>
    </row>
    <row r="112" spans="2:5" ht="47.25">
      <c r="B112" s="21" t="s">
        <v>155</v>
      </c>
      <c r="C112" s="3">
        <v>1</v>
      </c>
      <c r="D112" s="36"/>
      <c r="E112" s="36"/>
    </row>
    <row r="113" spans="2:5" ht="15.75">
      <c r="B113" s="73" t="s">
        <v>156</v>
      </c>
      <c r="C113" s="74"/>
      <c r="D113" s="74"/>
      <c r="E113" s="75"/>
    </row>
    <row r="114" spans="2:5" ht="24.75" customHeight="1">
      <c r="B114" s="3" t="s">
        <v>157</v>
      </c>
      <c r="C114" s="3">
        <v>1</v>
      </c>
      <c r="D114" s="36"/>
      <c r="E114" s="36"/>
    </row>
    <row r="115" spans="2:5" ht="31.5">
      <c r="B115" s="3" t="s">
        <v>158</v>
      </c>
      <c r="C115" s="3">
        <v>1</v>
      </c>
      <c r="D115" s="36"/>
      <c r="E115" s="36"/>
    </row>
    <row r="116" spans="2:5" ht="23.25" customHeight="1">
      <c r="B116" s="3" t="s">
        <v>159</v>
      </c>
      <c r="C116" s="3">
        <v>1</v>
      </c>
      <c r="D116" s="36"/>
      <c r="E116" s="36"/>
    </row>
    <row r="117" spans="2:5" ht="47.25">
      <c r="B117" s="3" t="s">
        <v>160</v>
      </c>
      <c r="C117" s="3"/>
      <c r="D117" s="36">
        <v>1</v>
      </c>
      <c r="E117" s="36"/>
    </row>
    <row r="118" spans="2:5" ht="15.75">
      <c r="B118" s="3" t="s">
        <v>161</v>
      </c>
      <c r="C118" s="3">
        <v>1</v>
      </c>
      <c r="D118" s="36"/>
      <c r="E118" s="36"/>
    </row>
    <row r="119" spans="2:5" ht="31.5">
      <c r="B119" s="3" t="s">
        <v>162</v>
      </c>
      <c r="C119" s="3">
        <v>1</v>
      </c>
      <c r="D119" s="36"/>
      <c r="E119" s="36"/>
    </row>
    <row r="120" spans="2:5" ht="31.5">
      <c r="B120" s="3" t="s">
        <v>163</v>
      </c>
      <c r="C120" s="3">
        <v>1</v>
      </c>
      <c r="D120" s="36"/>
      <c r="E120" s="36"/>
    </row>
    <row r="121" spans="2:5" ht="47.25">
      <c r="B121" s="3" t="s">
        <v>164</v>
      </c>
      <c r="C121" s="3">
        <v>1</v>
      </c>
      <c r="D121" s="36"/>
      <c r="E121" s="36"/>
    </row>
    <row r="122" spans="2:5" ht="47.25">
      <c r="B122" s="3" t="s">
        <v>165</v>
      </c>
      <c r="C122" s="3">
        <v>1</v>
      </c>
      <c r="D122" s="36"/>
      <c r="E122" s="36"/>
    </row>
    <row r="123" spans="2:5" ht="31.5">
      <c r="B123" s="3" t="s">
        <v>166</v>
      </c>
      <c r="C123" s="3">
        <v>1</v>
      </c>
      <c r="D123" s="36"/>
      <c r="E123" s="36"/>
    </row>
    <row r="124" spans="2:5" ht="63">
      <c r="B124" s="3" t="s">
        <v>167</v>
      </c>
      <c r="C124" s="3">
        <v>1</v>
      </c>
      <c r="D124" s="36"/>
      <c r="E124" s="36"/>
    </row>
    <row r="125" spans="2:5" ht="47.25">
      <c r="B125" s="3" t="s">
        <v>168</v>
      </c>
      <c r="C125" s="3">
        <v>1</v>
      </c>
      <c r="D125" s="36"/>
      <c r="E125" s="36"/>
    </row>
    <row r="126" spans="2:5" ht="15.75">
      <c r="B126" s="3" t="s">
        <v>169</v>
      </c>
      <c r="C126" s="3">
        <v>1</v>
      </c>
      <c r="D126" s="36"/>
      <c r="E126" s="36"/>
    </row>
    <row r="127" spans="2:5" ht="31.5">
      <c r="B127" s="3" t="s">
        <v>170</v>
      </c>
      <c r="C127" s="3">
        <v>1</v>
      </c>
      <c r="D127" s="36"/>
      <c r="E127" s="36"/>
    </row>
    <row r="128" spans="2:5" ht="15.75">
      <c r="B128" s="3" t="s">
        <v>171</v>
      </c>
      <c r="C128" s="3"/>
      <c r="D128" s="36">
        <v>1</v>
      </c>
      <c r="E128" s="36"/>
    </row>
    <row r="129" spans="2:5" ht="31.5">
      <c r="B129" s="3" t="s">
        <v>172</v>
      </c>
      <c r="C129" s="3">
        <v>1</v>
      </c>
      <c r="D129" s="36"/>
      <c r="E129" s="36"/>
    </row>
    <row r="130" spans="2:5" ht="47.25">
      <c r="B130" s="3" t="s">
        <v>173</v>
      </c>
      <c r="C130" s="3"/>
      <c r="D130" s="36">
        <v>1</v>
      </c>
      <c r="E130" s="36"/>
    </row>
    <row r="131" spans="2:5" ht="51.75" customHeight="1">
      <c r="B131" s="3" t="s">
        <v>174</v>
      </c>
      <c r="C131" s="3">
        <v>1</v>
      </c>
      <c r="D131" s="36"/>
      <c r="E131" s="36"/>
    </row>
    <row r="132" spans="2:5" ht="47.25">
      <c r="B132" s="3" t="s">
        <v>175</v>
      </c>
      <c r="C132" s="3">
        <v>1</v>
      </c>
      <c r="D132" s="36"/>
      <c r="E132" s="36"/>
    </row>
    <row r="133" spans="2:5" ht="63">
      <c r="B133" s="3" t="s">
        <v>176</v>
      </c>
      <c r="C133" s="3"/>
      <c r="D133" s="36">
        <v>1</v>
      </c>
      <c r="E133" s="36"/>
    </row>
    <row r="134" spans="2:5" ht="110.25">
      <c r="B134" s="3" t="s">
        <v>177</v>
      </c>
      <c r="C134" s="3">
        <v>1</v>
      </c>
      <c r="D134" s="36"/>
      <c r="E134" s="36"/>
    </row>
    <row r="135" spans="2:5" ht="78.75">
      <c r="B135" s="3" t="s">
        <v>178</v>
      </c>
      <c r="C135" s="3">
        <v>1</v>
      </c>
      <c r="D135" s="36"/>
      <c r="E135" s="36"/>
    </row>
    <row r="136" spans="2:5" ht="47.25">
      <c r="B136" s="3" t="s">
        <v>179</v>
      </c>
      <c r="C136" s="3">
        <v>1</v>
      </c>
      <c r="D136" s="36"/>
      <c r="E136" s="36"/>
    </row>
    <row r="137" spans="2:5" ht="47.25">
      <c r="B137" s="3" t="s">
        <v>180</v>
      </c>
      <c r="C137" s="3">
        <v>1</v>
      </c>
      <c r="D137" s="36"/>
      <c r="E137" s="36"/>
    </row>
    <row r="138" spans="2:5" ht="63">
      <c r="B138" s="3" t="s">
        <v>181</v>
      </c>
      <c r="C138" s="3"/>
      <c r="D138" s="36">
        <v>1</v>
      </c>
      <c r="E138" s="36"/>
    </row>
    <row r="139" spans="2:5" ht="110.25">
      <c r="B139" s="3" t="s">
        <v>182</v>
      </c>
      <c r="C139" s="3">
        <v>1</v>
      </c>
      <c r="D139" s="36"/>
      <c r="E139" s="36"/>
    </row>
    <row r="140" spans="2:5" ht="47.25">
      <c r="B140" s="3" t="s">
        <v>183</v>
      </c>
      <c r="C140" s="3">
        <v>1</v>
      </c>
      <c r="D140" s="36"/>
      <c r="E140" s="36"/>
    </row>
    <row r="141" spans="2:5" ht="47.25">
      <c r="B141" s="3" t="s">
        <v>184</v>
      </c>
      <c r="C141" s="3">
        <v>1</v>
      </c>
      <c r="D141" s="36"/>
      <c r="E141" s="36"/>
    </row>
    <row r="142" spans="2:5" ht="47.25">
      <c r="B142" s="3" t="s">
        <v>185</v>
      </c>
      <c r="C142" s="3"/>
      <c r="D142" s="36">
        <v>1</v>
      </c>
      <c r="E142" s="36"/>
    </row>
    <row r="143" spans="2:5" ht="47.25">
      <c r="B143" s="3" t="s">
        <v>186</v>
      </c>
      <c r="C143" s="3">
        <v>1</v>
      </c>
      <c r="D143" s="36"/>
      <c r="E143" s="36"/>
    </row>
    <row r="144" spans="2:5" ht="47.25">
      <c r="B144" s="3" t="s">
        <v>187</v>
      </c>
      <c r="C144" s="3">
        <v>1</v>
      </c>
      <c r="D144" s="36"/>
      <c r="E144" s="36"/>
    </row>
    <row r="145" spans="2:5" ht="94.5">
      <c r="B145" s="3" t="s">
        <v>188</v>
      </c>
      <c r="C145" s="3">
        <v>1</v>
      </c>
      <c r="D145" s="36"/>
      <c r="E145" s="36"/>
    </row>
    <row r="146" spans="2:5" ht="63">
      <c r="B146" s="3" t="s">
        <v>189</v>
      </c>
      <c r="C146" s="50">
        <v>1</v>
      </c>
      <c r="D146" s="36"/>
      <c r="E146" s="36"/>
    </row>
    <row r="147" spans="2:5" ht="47.25">
      <c r="B147" s="3" t="s">
        <v>190</v>
      </c>
      <c r="C147" s="3">
        <v>1</v>
      </c>
      <c r="D147" s="36"/>
      <c r="E147" s="36"/>
    </row>
    <row r="148" spans="2:5" ht="31.5">
      <c r="B148" s="51" t="s">
        <v>191</v>
      </c>
      <c r="C148" s="52">
        <f>SUM(C7:C147)</f>
        <v>85</v>
      </c>
      <c r="D148" s="52">
        <f>SUM(D7:D147)</f>
        <v>20</v>
      </c>
      <c r="E148" s="52">
        <f>SUM(E7:E147)</f>
        <v>31</v>
      </c>
    </row>
    <row r="149" spans="2:5" ht="15.75">
      <c r="B149" s="53" t="s">
        <v>34</v>
      </c>
      <c r="C149" s="54">
        <f>AVERAGE(C148)/137 * 100%</f>
        <v>0.62043795620437958</v>
      </c>
      <c r="D149" s="54">
        <f>AVERAGE(D148)/137 * 100%</f>
        <v>0.145985401459854</v>
      </c>
      <c r="E149" s="54">
        <f>AVERAGE(E148)/137 * 100%</f>
        <v>0.22627737226277372</v>
      </c>
    </row>
  </sheetData>
  <mergeCells count="7">
    <mergeCell ref="B2:E2"/>
    <mergeCell ref="B6:E6"/>
    <mergeCell ref="B92:E92"/>
    <mergeCell ref="B113:E113"/>
    <mergeCell ref="B19:E19"/>
    <mergeCell ref="B39:E39"/>
    <mergeCell ref="B63:E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D7D3"/>
  </sheetPr>
  <dimension ref="B2:E317"/>
  <sheetViews>
    <sheetView zoomScaleNormal="100" workbookViewId="0">
      <pane ySplit="1" topLeftCell="A310" activePane="bottomLeft" state="frozen"/>
      <selection pane="bottomLeft" activeCell="B268" sqref="B268"/>
    </sheetView>
  </sheetViews>
  <sheetFormatPr defaultColWidth="9.140625" defaultRowHeight="15.75"/>
  <cols>
    <col min="1" max="1" width="5.140625" style="33" customWidth="1"/>
    <col min="2" max="2" width="85.85546875" style="33" customWidth="1"/>
    <col min="3" max="3" width="9.140625" style="33"/>
    <col min="4" max="4" width="9.85546875" style="33" customWidth="1"/>
    <col min="5" max="5" width="9.7109375" style="33" customWidth="1"/>
    <col min="6" max="16384" width="9.140625" style="33"/>
  </cols>
  <sheetData>
    <row r="2" spans="2:5" ht="30.75" customHeight="1">
      <c r="B2" s="71" t="s">
        <v>192</v>
      </c>
      <c r="C2" s="71"/>
      <c r="D2" s="71"/>
      <c r="E2" s="71"/>
    </row>
    <row r="3" spans="2:5">
      <c r="B3" s="34"/>
    </row>
    <row r="4" spans="2:5">
      <c r="B4" s="18" t="s">
        <v>14</v>
      </c>
      <c r="C4" s="12" t="s">
        <v>4</v>
      </c>
      <c r="D4" s="12" t="s">
        <v>5</v>
      </c>
      <c r="E4" s="12" t="s">
        <v>6</v>
      </c>
    </row>
    <row r="5" spans="2:5">
      <c r="B5" s="35">
        <v>1</v>
      </c>
      <c r="C5" s="35">
        <v>2</v>
      </c>
      <c r="D5" s="35">
        <v>3</v>
      </c>
      <c r="E5" s="35">
        <v>4</v>
      </c>
    </row>
    <row r="6" spans="2:5">
      <c r="B6" s="73" t="s">
        <v>193</v>
      </c>
      <c r="C6" s="74"/>
      <c r="D6" s="74"/>
      <c r="E6" s="75"/>
    </row>
    <row r="7" spans="2:5" ht="31.5">
      <c r="B7" s="3" t="s">
        <v>194</v>
      </c>
      <c r="C7" s="3"/>
      <c r="D7" s="36"/>
      <c r="E7" s="36">
        <v>1</v>
      </c>
    </row>
    <row r="8" spans="2:5" ht="63">
      <c r="B8" s="3" t="s">
        <v>195</v>
      </c>
      <c r="C8" s="3"/>
      <c r="D8" s="36"/>
      <c r="E8" s="36">
        <v>1</v>
      </c>
    </row>
    <row r="9" spans="2:5" ht="78.75">
      <c r="B9" s="21" t="s">
        <v>196</v>
      </c>
      <c r="C9" s="3"/>
      <c r="D9" s="36"/>
      <c r="E9" s="36">
        <v>1</v>
      </c>
    </row>
    <row r="10" spans="2:5">
      <c r="B10" s="17" t="s">
        <v>197</v>
      </c>
      <c r="C10" s="37">
        <f>SUM(C7:C9)</f>
        <v>0</v>
      </c>
      <c r="D10" s="38">
        <f>SUM(D7:D9)</f>
        <v>0</v>
      </c>
      <c r="E10" s="38">
        <f>SUM(E7:E9)</f>
        <v>3</v>
      </c>
    </row>
    <row r="11" spans="2:5">
      <c r="B11" s="77" t="s">
        <v>198</v>
      </c>
      <c r="C11" s="78"/>
      <c r="D11" s="78"/>
      <c r="E11" s="79"/>
    </row>
    <row r="12" spans="2:5">
      <c r="B12" s="3" t="s">
        <v>199</v>
      </c>
      <c r="C12" s="3"/>
      <c r="D12" s="36"/>
      <c r="E12" s="36">
        <v>1</v>
      </c>
    </row>
    <row r="13" spans="2:5" ht="31.5">
      <c r="B13" s="3" t="s">
        <v>200</v>
      </c>
      <c r="C13" s="3"/>
      <c r="D13" s="36"/>
      <c r="E13" s="36">
        <v>1</v>
      </c>
    </row>
    <row r="14" spans="2:5" ht="31.5">
      <c r="B14" s="3" t="s">
        <v>201</v>
      </c>
      <c r="C14" s="3"/>
      <c r="D14" s="36"/>
      <c r="E14" s="36">
        <v>1</v>
      </c>
    </row>
    <row r="15" spans="2:5" ht="31.5">
      <c r="B15" s="3" t="s">
        <v>202</v>
      </c>
      <c r="C15" s="3"/>
      <c r="D15" s="36"/>
      <c r="E15" s="36">
        <v>1</v>
      </c>
    </row>
    <row r="16" spans="2:5">
      <c r="B16" s="17" t="s">
        <v>197</v>
      </c>
      <c r="C16" s="37">
        <f>SUM(C12:C15)</f>
        <v>0</v>
      </c>
      <c r="D16" s="38">
        <f>SUM(D12:D15)</f>
        <v>0</v>
      </c>
      <c r="E16" s="38">
        <f>SUM(E12:E15)</f>
        <v>4</v>
      </c>
    </row>
    <row r="17" spans="2:5">
      <c r="B17" s="73" t="s">
        <v>203</v>
      </c>
      <c r="C17" s="74"/>
      <c r="D17" s="74"/>
      <c r="E17" s="75"/>
    </row>
    <row r="18" spans="2:5" ht="31.5">
      <c r="B18" s="3" t="s">
        <v>204</v>
      </c>
      <c r="C18" s="3">
        <v>1</v>
      </c>
      <c r="D18" s="36"/>
      <c r="E18" s="36"/>
    </row>
    <row r="19" spans="2:5" ht="31.5">
      <c r="B19" s="3" t="s">
        <v>205</v>
      </c>
      <c r="C19" s="3">
        <v>1</v>
      </c>
      <c r="D19" s="36"/>
      <c r="E19" s="36"/>
    </row>
    <row r="20" spans="2:5" ht="40.5" customHeight="1">
      <c r="B20" s="3" t="s">
        <v>206</v>
      </c>
      <c r="C20" s="3">
        <v>1</v>
      </c>
      <c r="D20" s="36"/>
      <c r="E20" s="36"/>
    </row>
    <row r="21" spans="2:5" ht="47.25">
      <c r="B21" s="3" t="s">
        <v>207</v>
      </c>
      <c r="C21" s="3">
        <v>1</v>
      </c>
      <c r="D21" s="36"/>
      <c r="E21" s="36"/>
    </row>
    <row r="22" spans="2:5" ht="31.5">
      <c r="B22" s="3" t="s">
        <v>208</v>
      </c>
      <c r="C22" s="3"/>
      <c r="D22" s="36"/>
      <c r="E22" s="36"/>
    </row>
    <row r="23" spans="2:5">
      <c r="B23" s="17" t="s">
        <v>197</v>
      </c>
      <c r="C23" s="37">
        <f>SUM(C18:C22)</f>
        <v>4</v>
      </c>
      <c r="D23" s="38">
        <f>SUM(D18:D22)</f>
        <v>0</v>
      </c>
      <c r="E23" s="38"/>
    </row>
    <row r="24" spans="2:5">
      <c r="B24" s="73" t="s">
        <v>209</v>
      </c>
      <c r="C24" s="74"/>
      <c r="D24" s="74"/>
      <c r="E24" s="75"/>
    </row>
    <row r="25" spans="2:5" ht="184.5" customHeight="1">
      <c r="B25" s="3" t="s">
        <v>210</v>
      </c>
      <c r="C25" s="3">
        <v>1</v>
      </c>
      <c r="D25" s="36"/>
      <c r="E25" s="36"/>
    </row>
    <row r="26" spans="2:5" ht="47.25">
      <c r="B26" s="3" t="s">
        <v>211</v>
      </c>
      <c r="C26" s="3">
        <v>1</v>
      </c>
      <c r="D26" s="36"/>
      <c r="E26" s="36"/>
    </row>
    <row r="27" spans="2:5" ht="115.5" customHeight="1">
      <c r="B27" s="3" t="s">
        <v>212</v>
      </c>
      <c r="C27" s="3">
        <v>1</v>
      </c>
      <c r="D27" s="36"/>
      <c r="E27" s="36"/>
    </row>
    <row r="28" spans="2:5" ht="78.75">
      <c r="B28" s="3" t="s">
        <v>213</v>
      </c>
      <c r="C28" s="3">
        <v>1</v>
      </c>
      <c r="D28" s="36"/>
      <c r="E28" s="36"/>
    </row>
    <row r="29" spans="2:5">
      <c r="B29" s="23" t="s">
        <v>197</v>
      </c>
      <c r="C29" s="39">
        <f>SUM(C25:C28)</f>
        <v>4</v>
      </c>
      <c r="D29" s="40">
        <f>SUM(D25:D28)</f>
        <v>0</v>
      </c>
      <c r="E29" s="40">
        <f>SUM(E25:E28)</f>
        <v>0</v>
      </c>
    </row>
    <row r="30" spans="2:5">
      <c r="B30" s="73" t="s">
        <v>214</v>
      </c>
      <c r="C30" s="74"/>
      <c r="D30" s="74"/>
      <c r="E30" s="75"/>
    </row>
    <row r="31" spans="2:5" ht="207.75" customHeight="1">
      <c r="B31" s="3" t="s">
        <v>215</v>
      </c>
      <c r="C31" s="3">
        <v>1</v>
      </c>
      <c r="D31" s="36"/>
      <c r="E31" s="36"/>
    </row>
    <row r="32" spans="2:5" ht="96.75" customHeight="1">
      <c r="B32" s="3" t="s">
        <v>216</v>
      </c>
      <c r="C32" s="3">
        <v>1</v>
      </c>
      <c r="D32" s="36"/>
      <c r="E32" s="36"/>
    </row>
    <row r="33" spans="2:5" ht="91.5" customHeight="1">
      <c r="B33" s="3" t="s">
        <v>217</v>
      </c>
      <c r="C33" s="3">
        <v>1</v>
      </c>
      <c r="D33" s="36"/>
      <c r="E33" s="36"/>
    </row>
    <row r="34" spans="2:5" ht="157.5">
      <c r="B34" s="3" t="s">
        <v>218</v>
      </c>
      <c r="C34" s="3">
        <v>1</v>
      </c>
      <c r="D34" s="36"/>
      <c r="E34" s="36"/>
    </row>
    <row r="35" spans="2:5">
      <c r="B35" s="23" t="s">
        <v>197</v>
      </c>
      <c r="C35" s="39">
        <f>SUM(C31:C34)</f>
        <v>4</v>
      </c>
      <c r="D35" s="40">
        <f>SUM(D31:D34)</f>
        <v>0</v>
      </c>
      <c r="E35" s="40">
        <f>SUM(E31:E34)</f>
        <v>0</v>
      </c>
    </row>
    <row r="36" spans="2:5">
      <c r="B36" s="73" t="s">
        <v>219</v>
      </c>
      <c r="C36" s="74"/>
      <c r="D36" s="74"/>
      <c r="E36" s="75"/>
    </row>
    <row r="37" spans="2:5" ht="212.25" customHeight="1">
      <c r="B37" s="3" t="s">
        <v>220</v>
      </c>
      <c r="C37" s="36">
        <v>1</v>
      </c>
      <c r="D37" s="36"/>
      <c r="E37" s="36"/>
    </row>
    <row r="38" spans="2:5" ht="141.75">
      <c r="B38" s="3" t="s">
        <v>221</v>
      </c>
      <c r="C38" s="36">
        <v>1</v>
      </c>
      <c r="D38" s="36"/>
      <c r="E38" s="36"/>
    </row>
    <row r="39" spans="2:5" ht="126">
      <c r="B39" s="3" t="s">
        <v>222</v>
      </c>
      <c r="C39" s="36">
        <v>1</v>
      </c>
      <c r="D39" s="36"/>
      <c r="E39" s="36"/>
    </row>
    <row r="40" spans="2:5" ht="173.25">
      <c r="B40" s="3" t="s">
        <v>223</v>
      </c>
      <c r="C40" s="36">
        <v>1</v>
      </c>
      <c r="D40" s="36"/>
      <c r="E40" s="36"/>
    </row>
    <row r="41" spans="2:5">
      <c r="B41" s="23" t="s">
        <v>197</v>
      </c>
      <c r="C41" s="40">
        <f>SUM(C37:C40)</f>
        <v>4</v>
      </c>
      <c r="D41" s="40">
        <f>SUM(D37:D40)</f>
        <v>0</v>
      </c>
      <c r="E41" s="40">
        <f>SUM(E37:E40)</f>
        <v>0</v>
      </c>
    </row>
    <row r="42" spans="2:5">
      <c r="B42" s="73" t="s">
        <v>224</v>
      </c>
      <c r="C42" s="74"/>
      <c r="D42" s="74"/>
      <c r="E42" s="75"/>
    </row>
    <row r="43" spans="2:5" ht="236.25">
      <c r="B43" s="3" t="s">
        <v>225</v>
      </c>
      <c r="C43" s="36">
        <v>1</v>
      </c>
      <c r="D43" s="36"/>
      <c r="E43" s="36"/>
    </row>
    <row r="44" spans="2:5" ht="213.75" customHeight="1">
      <c r="B44" s="3" t="s">
        <v>226</v>
      </c>
      <c r="C44" s="36">
        <v>1</v>
      </c>
      <c r="D44" s="36"/>
      <c r="E44" s="36"/>
    </row>
    <row r="45" spans="2:5" ht="189">
      <c r="B45" s="3" t="s">
        <v>227</v>
      </c>
      <c r="C45" s="36">
        <v>1</v>
      </c>
      <c r="D45" s="36"/>
      <c r="E45" s="36"/>
    </row>
    <row r="46" spans="2:5" ht="110.25">
      <c r="B46" s="11" t="s">
        <v>228</v>
      </c>
      <c r="C46" s="36">
        <v>1</v>
      </c>
      <c r="D46" s="36"/>
      <c r="E46" s="36"/>
    </row>
    <row r="47" spans="2:5">
      <c r="B47" s="17" t="s">
        <v>197</v>
      </c>
      <c r="C47" s="38">
        <f>SUM(C43:C46)</f>
        <v>4</v>
      </c>
      <c r="D47" s="38">
        <f>SUM(D43:D46)</f>
        <v>0</v>
      </c>
      <c r="E47" s="38">
        <f>SUM(E43:E46)</f>
        <v>0</v>
      </c>
    </row>
    <row r="48" spans="2:5">
      <c r="B48" s="73" t="s">
        <v>229</v>
      </c>
      <c r="C48" s="74"/>
      <c r="D48" s="74"/>
      <c r="E48" s="75"/>
    </row>
    <row r="49" spans="2:5" ht="31.5">
      <c r="B49" s="3" t="s">
        <v>230</v>
      </c>
      <c r="C49" s="36">
        <v>1</v>
      </c>
      <c r="D49" s="36"/>
      <c r="E49" s="36"/>
    </row>
    <row r="50" spans="2:5" ht="47.25">
      <c r="B50" s="3" t="s">
        <v>231</v>
      </c>
      <c r="C50" s="36">
        <v>1</v>
      </c>
      <c r="D50" s="36"/>
      <c r="E50" s="36"/>
    </row>
    <row r="51" spans="2:5" ht="31.5">
      <c r="B51" s="3" t="s">
        <v>232</v>
      </c>
      <c r="C51" s="36">
        <v>1</v>
      </c>
      <c r="D51" s="36"/>
      <c r="E51" s="36"/>
    </row>
    <row r="52" spans="2:5" ht="31.5">
      <c r="B52" s="3" t="s">
        <v>233</v>
      </c>
      <c r="C52" s="36">
        <v>1</v>
      </c>
      <c r="D52" s="36"/>
      <c r="E52" s="36"/>
    </row>
    <row r="53" spans="2:5" ht="47.25">
      <c r="B53" s="3" t="s">
        <v>234</v>
      </c>
      <c r="C53" s="36">
        <v>1</v>
      </c>
      <c r="D53" s="36"/>
      <c r="E53" s="36"/>
    </row>
    <row r="54" spans="2:5" ht="31.5">
      <c r="B54" s="3" t="s">
        <v>235</v>
      </c>
      <c r="C54" s="36">
        <v>1</v>
      </c>
      <c r="D54" s="36"/>
      <c r="E54" s="36"/>
    </row>
    <row r="55" spans="2:5" ht="31.5">
      <c r="B55" s="3" t="s">
        <v>236</v>
      </c>
      <c r="C55" s="36">
        <v>1</v>
      </c>
      <c r="D55" s="36"/>
      <c r="E55" s="36"/>
    </row>
    <row r="56" spans="2:5" ht="31.5">
      <c r="B56" s="3" t="s">
        <v>237</v>
      </c>
      <c r="C56" s="36">
        <v>1</v>
      </c>
      <c r="D56" s="36"/>
      <c r="E56" s="36"/>
    </row>
    <row r="57" spans="2:5" ht="47.25">
      <c r="B57" s="17" t="s">
        <v>238</v>
      </c>
      <c r="C57" s="41">
        <f>SUM(C10,C16,C23,C29,C35,C41,C47,C49:C56)</f>
        <v>28</v>
      </c>
      <c r="D57" s="38">
        <f>SUM(D10,D16,D23,D29,D35,D41,D47,D49:D56)</f>
        <v>0</v>
      </c>
      <c r="E57" s="38">
        <f>SUM(E10,E16,E23,E29,E35,E41,E47,E49:E56)</f>
        <v>7</v>
      </c>
    </row>
    <row r="58" spans="2:5">
      <c r="B58" s="17" t="s">
        <v>239</v>
      </c>
      <c r="C58" s="42">
        <f>AVERAGE(C57)/36 * 100%</f>
        <v>0.77777777777777779</v>
      </c>
      <c r="D58" s="43">
        <f>AVERAGE(D57)/36 * 100%</f>
        <v>0</v>
      </c>
      <c r="E58" s="43">
        <f>AVERAGE(E57)/36 * 100%</f>
        <v>0.19444444444444445</v>
      </c>
    </row>
    <row r="61" spans="2:5">
      <c r="B61" s="20" t="s">
        <v>15</v>
      </c>
      <c r="C61" s="18" t="s">
        <v>4</v>
      </c>
      <c r="D61" s="18" t="s">
        <v>5</v>
      </c>
      <c r="E61" s="18" t="s">
        <v>6</v>
      </c>
    </row>
    <row r="62" spans="2:5">
      <c r="B62" s="19">
        <v>1</v>
      </c>
      <c r="C62" s="44">
        <v>2</v>
      </c>
      <c r="D62" s="45">
        <v>3</v>
      </c>
      <c r="E62" s="45">
        <v>4</v>
      </c>
    </row>
    <row r="63" spans="2:5">
      <c r="B63" s="73" t="s">
        <v>193</v>
      </c>
      <c r="C63" s="74"/>
      <c r="D63" s="74"/>
      <c r="E63" s="75"/>
    </row>
    <row r="64" spans="2:5">
      <c r="B64" s="3" t="s">
        <v>240</v>
      </c>
      <c r="C64" s="3">
        <v>1</v>
      </c>
      <c r="D64" s="36"/>
      <c r="E64" s="36"/>
    </row>
    <row r="65" spans="2:5" ht="31.5">
      <c r="B65" s="3" t="s">
        <v>241</v>
      </c>
      <c r="C65" s="3">
        <v>1</v>
      </c>
      <c r="D65" s="36"/>
      <c r="E65" s="36"/>
    </row>
    <row r="66" spans="2:5" ht="31.5">
      <c r="B66" s="3" t="s">
        <v>242</v>
      </c>
      <c r="C66" s="3">
        <v>1</v>
      </c>
      <c r="D66" s="36"/>
      <c r="E66" s="36"/>
    </row>
    <row r="67" spans="2:5" ht="31.5">
      <c r="B67" s="3" t="s">
        <v>243</v>
      </c>
      <c r="C67" s="3">
        <v>1</v>
      </c>
      <c r="D67" s="36"/>
      <c r="E67" s="36"/>
    </row>
    <row r="68" spans="2:5">
      <c r="B68" s="17" t="s">
        <v>197</v>
      </c>
      <c r="C68" s="37">
        <f>SUM(C64:C67)</f>
        <v>4</v>
      </c>
      <c r="D68" s="38">
        <f>SUM(D64:D67)</f>
        <v>0</v>
      </c>
      <c r="E68" s="38">
        <f>SUM(E64:E67)</f>
        <v>0</v>
      </c>
    </row>
    <row r="69" spans="2:5">
      <c r="B69" s="73" t="s">
        <v>198</v>
      </c>
      <c r="C69" s="74"/>
      <c r="D69" s="74"/>
      <c r="E69" s="75"/>
    </row>
    <row r="70" spans="2:5" ht="47.25">
      <c r="B70" s="3" t="s">
        <v>244</v>
      </c>
      <c r="C70" s="3"/>
      <c r="D70" s="36"/>
      <c r="E70" s="36">
        <v>1</v>
      </c>
    </row>
    <row r="71" spans="2:5" ht="31.5">
      <c r="B71" s="3" t="s">
        <v>245</v>
      </c>
      <c r="C71" s="3"/>
      <c r="D71" s="36"/>
      <c r="E71" s="36">
        <v>1</v>
      </c>
    </row>
    <row r="72" spans="2:5">
      <c r="B72" s="3" t="s">
        <v>246</v>
      </c>
      <c r="C72" s="3"/>
      <c r="D72" s="36"/>
      <c r="E72" s="36">
        <v>1</v>
      </c>
    </row>
    <row r="73" spans="2:5" ht="31.5">
      <c r="B73" s="3" t="s">
        <v>247</v>
      </c>
      <c r="C73" s="3"/>
      <c r="D73" s="36"/>
      <c r="E73" s="36">
        <v>1</v>
      </c>
    </row>
    <row r="74" spans="2:5" ht="47.25">
      <c r="B74" s="3" t="s">
        <v>248</v>
      </c>
      <c r="C74" s="3"/>
      <c r="D74" s="36"/>
      <c r="E74" s="36">
        <v>1</v>
      </c>
    </row>
    <row r="75" spans="2:5">
      <c r="B75" s="17" t="s">
        <v>197</v>
      </c>
      <c r="C75" s="37">
        <f>SUM(C70:C74)</f>
        <v>0</v>
      </c>
      <c r="D75" s="38">
        <f>SUM(D70:D74)</f>
        <v>0</v>
      </c>
      <c r="E75" s="38">
        <f>SUM(E70:E74)</f>
        <v>5</v>
      </c>
    </row>
    <row r="76" spans="2:5">
      <c r="B76" s="73" t="s">
        <v>203</v>
      </c>
      <c r="C76" s="74"/>
      <c r="D76" s="74"/>
      <c r="E76" s="75"/>
    </row>
    <row r="77" spans="2:5" ht="31.5">
      <c r="B77" s="3" t="s">
        <v>249</v>
      </c>
      <c r="C77" s="3">
        <v>1</v>
      </c>
      <c r="D77" s="36"/>
      <c r="E77" s="36"/>
    </row>
    <row r="78" spans="2:5" ht="31.5">
      <c r="B78" s="3" t="s">
        <v>250</v>
      </c>
      <c r="C78" s="3">
        <v>1</v>
      </c>
      <c r="D78" s="36"/>
      <c r="E78" s="36"/>
    </row>
    <row r="79" spans="2:5" ht="63">
      <c r="B79" s="21" t="s">
        <v>251</v>
      </c>
      <c r="C79" s="3">
        <v>1</v>
      </c>
      <c r="D79" s="36"/>
      <c r="E79" s="36"/>
    </row>
    <row r="80" spans="2:5" ht="31.5">
      <c r="B80" s="3" t="s">
        <v>252</v>
      </c>
      <c r="C80" s="3">
        <v>1</v>
      </c>
      <c r="D80" s="36"/>
      <c r="E80" s="36"/>
    </row>
    <row r="81" spans="2:5" ht="47.25">
      <c r="B81" s="3" t="s">
        <v>253</v>
      </c>
      <c r="C81" s="3">
        <v>1</v>
      </c>
      <c r="D81" s="36"/>
      <c r="E81" s="36"/>
    </row>
    <row r="82" spans="2:5" ht="47.25">
      <c r="B82" s="3" t="s">
        <v>254</v>
      </c>
      <c r="C82" s="3">
        <v>1</v>
      </c>
      <c r="D82" s="36"/>
      <c r="E82" s="36"/>
    </row>
    <row r="83" spans="2:5" ht="47.25">
      <c r="B83" s="21" t="s">
        <v>255</v>
      </c>
      <c r="C83" s="3">
        <v>1</v>
      </c>
      <c r="D83" s="36"/>
      <c r="E83" s="36"/>
    </row>
    <row r="84" spans="2:5" ht="31.5">
      <c r="B84" s="3" t="s">
        <v>256</v>
      </c>
      <c r="C84" s="3">
        <v>1</v>
      </c>
      <c r="D84" s="36"/>
      <c r="E84" s="36"/>
    </row>
    <row r="85" spans="2:5">
      <c r="B85" s="17" t="s">
        <v>197</v>
      </c>
      <c r="C85" s="37">
        <f>SUM(C77:C84)</f>
        <v>8</v>
      </c>
      <c r="D85" s="38">
        <f>SUM(D77:D84)</f>
        <v>0</v>
      </c>
      <c r="E85" s="38"/>
    </row>
    <row r="86" spans="2:5">
      <c r="B86" s="73" t="s">
        <v>209</v>
      </c>
      <c r="C86" s="74"/>
      <c r="D86" s="74"/>
      <c r="E86" s="75"/>
    </row>
    <row r="87" spans="2:5" ht="31.5">
      <c r="B87" s="3" t="s">
        <v>257</v>
      </c>
      <c r="C87" s="3">
        <v>1</v>
      </c>
      <c r="D87" s="36"/>
      <c r="E87" s="36"/>
    </row>
    <row r="88" spans="2:5" ht="63">
      <c r="B88" s="21" t="s">
        <v>258</v>
      </c>
      <c r="C88" s="3">
        <v>1</v>
      </c>
      <c r="D88" s="36"/>
      <c r="E88" s="36"/>
    </row>
    <row r="89" spans="2:5" ht="31.5">
      <c r="B89" s="3" t="s">
        <v>259</v>
      </c>
      <c r="C89" s="3">
        <v>1</v>
      </c>
      <c r="D89" s="36"/>
      <c r="E89" s="36"/>
    </row>
    <row r="90" spans="2:5" ht="47.25">
      <c r="B90" s="3" t="s">
        <v>260</v>
      </c>
      <c r="C90" s="3">
        <v>1</v>
      </c>
      <c r="D90" s="36"/>
      <c r="E90" s="36"/>
    </row>
    <row r="91" spans="2:5" ht="69.75" customHeight="1">
      <c r="B91" s="21" t="s">
        <v>261</v>
      </c>
      <c r="C91" s="3">
        <v>1</v>
      </c>
      <c r="D91" s="36"/>
      <c r="E91" s="36"/>
    </row>
    <row r="92" spans="2:5">
      <c r="B92" s="17" t="s">
        <v>197</v>
      </c>
      <c r="C92" s="37">
        <f>SUM(C87:C91)</f>
        <v>5</v>
      </c>
      <c r="D92" s="38">
        <f>SUM(D87:D91)</f>
        <v>0</v>
      </c>
      <c r="E92" s="38">
        <f>SUM(E87:E91)</f>
        <v>0</v>
      </c>
    </row>
    <row r="93" spans="2:5">
      <c r="B93" s="73" t="s">
        <v>214</v>
      </c>
      <c r="C93" s="74"/>
      <c r="D93" s="74"/>
      <c r="E93" s="75"/>
    </row>
    <row r="94" spans="2:5" ht="47.25">
      <c r="B94" s="3" t="s">
        <v>262</v>
      </c>
      <c r="C94" s="3">
        <v>1</v>
      </c>
      <c r="D94" s="36"/>
      <c r="E94" s="36"/>
    </row>
    <row r="95" spans="2:5" ht="31.5">
      <c r="B95" s="3" t="s">
        <v>263</v>
      </c>
      <c r="C95" s="3">
        <v>1</v>
      </c>
      <c r="D95" s="36"/>
      <c r="E95" s="36"/>
    </row>
    <row r="96" spans="2:5" ht="31.5">
      <c r="B96" s="3" t="s">
        <v>264</v>
      </c>
      <c r="C96" s="3">
        <v>1</v>
      </c>
      <c r="D96" s="36"/>
      <c r="E96" s="36"/>
    </row>
    <row r="97" spans="2:5" ht="47.25">
      <c r="B97" s="3" t="s">
        <v>265</v>
      </c>
      <c r="C97" s="3">
        <v>1</v>
      </c>
      <c r="D97" s="36"/>
      <c r="E97" s="36"/>
    </row>
    <row r="98" spans="2:5" ht="63">
      <c r="B98" s="3" t="s">
        <v>266</v>
      </c>
      <c r="C98" s="3">
        <v>1</v>
      </c>
      <c r="D98" s="36"/>
      <c r="E98" s="36"/>
    </row>
    <row r="99" spans="2:5" ht="31.5">
      <c r="B99" s="3" t="s">
        <v>267</v>
      </c>
      <c r="C99" s="3">
        <v>1</v>
      </c>
      <c r="D99" s="36"/>
      <c r="E99" s="36"/>
    </row>
    <row r="100" spans="2:5" ht="78.75">
      <c r="B100" s="21" t="s">
        <v>268</v>
      </c>
      <c r="C100" s="3">
        <v>1</v>
      </c>
      <c r="D100" s="36"/>
      <c r="E100" s="36"/>
    </row>
    <row r="101" spans="2:5">
      <c r="B101" s="17" t="s">
        <v>197</v>
      </c>
      <c r="C101" s="37">
        <f>SUM(C94:C100)</f>
        <v>7</v>
      </c>
      <c r="D101" s="38">
        <f>SUM(D94:D100)</f>
        <v>0</v>
      </c>
      <c r="E101" s="38">
        <f>SUM(E94:E100)</f>
        <v>0</v>
      </c>
    </row>
    <row r="102" spans="2:5">
      <c r="B102" s="73" t="s">
        <v>219</v>
      </c>
      <c r="C102" s="74"/>
      <c r="D102" s="74"/>
      <c r="E102" s="75"/>
    </row>
    <row r="103" spans="2:5" ht="31.5">
      <c r="B103" s="3" t="s">
        <v>269</v>
      </c>
      <c r="C103" s="3">
        <v>1</v>
      </c>
      <c r="D103" s="36"/>
      <c r="E103" s="36"/>
    </row>
    <row r="104" spans="2:5" ht="31.5">
      <c r="B104" s="3" t="s">
        <v>270</v>
      </c>
      <c r="C104" s="3">
        <v>1</v>
      </c>
      <c r="D104" s="36"/>
      <c r="E104" s="36"/>
    </row>
    <row r="105" spans="2:5" ht="78.75">
      <c r="B105" s="3" t="s">
        <v>271</v>
      </c>
      <c r="C105" s="3">
        <v>1</v>
      </c>
      <c r="D105" s="36"/>
      <c r="E105" s="36"/>
    </row>
    <row r="106" spans="2:5" ht="63">
      <c r="B106" s="21" t="s">
        <v>272</v>
      </c>
      <c r="C106" s="3">
        <v>1</v>
      </c>
      <c r="D106" s="36"/>
      <c r="E106" s="36"/>
    </row>
    <row r="107" spans="2:5" ht="47.25">
      <c r="B107" s="21" t="s">
        <v>273</v>
      </c>
      <c r="C107" s="3">
        <v>1</v>
      </c>
      <c r="D107" s="36"/>
      <c r="E107" s="36"/>
    </row>
    <row r="108" spans="2:5" ht="31.5">
      <c r="B108" s="3" t="s">
        <v>274</v>
      </c>
      <c r="C108" s="3">
        <v>1</v>
      </c>
      <c r="D108" s="36"/>
      <c r="E108" s="36"/>
    </row>
    <row r="109" spans="2:5" ht="47.25">
      <c r="B109" s="3" t="s">
        <v>275</v>
      </c>
      <c r="C109" s="3">
        <v>1</v>
      </c>
      <c r="D109" s="36"/>
      <c r="E109" s="36"/>
    </row>
    <row r="110" spans="2:5">
      <c r="B110" s="17" t="s">
        <v>197</v>
      </c>
      <c r="C110" s="37">
        <f>SUM(C103:C109)</f>
        <v>7</v>
      </c>
      <c r="D110" s="38">
        <f>SUM(D103:D109)</f>
        <v>0</v>
      </c>
      <c r="E110" s="38">
        <f>SUM(E103:E109)</f>
        <v>0</v>
      </c>
    </row>
    <row r="111" spans="2:5">
      <c r="B111" s="73" t="s">
        <v>224</v>
      </c>
      <c r="C111" s="74"/>
      <c r="D111" s="74"/>
      <c r="E111" s="75"/>
    </row>
    <row r="112" spans="2:5" ht="31.5">
      <c r="B112" s="3" t="s">
        <v>276</v>
      </c>
      <c r="C112" s="3">
        <v>1</v>
      </c>
      <c r="D112" s="36"/>
      <c r="E112" s="36"/>
    </row>
    <row r="113" spans="2:5" ht="47.25">
      <c r="B113" s="3" t="s">
        <v>277</v>
      </c>
      <c r="C113" s="3">
        <v>1</v>
      </c>
      <c r="D113" s="36"/>
      <c r="E113" s="36"/>
    </row>
    <row r="114" spans="2:5" ht="47.25">
      <c r="B114" s="3" t="s">
        <v>278</v>
      </c>
      <c r="C114" s="3">
        <v>1</v>
      </c>
      <c r="D114" s="36"/>
      <c r="E114" s="36"/>
    </row>
    <row r="115" spans="2:5" ht="31.5">
      <c r="B115" s="3" t="s">
        <v>279</v>
      </c>
      <c r="C115" s="3">
        <v>1</v>
      </c>
      <c r="D115" s="36"/>
      <c r="E115" s="36"/>
    </row>
    <row r="116" spans="2:5" ht="47.25">
      <c r="B116" s="21" t="s">
        <v>280</v>
      </c>
      <c r="C116" s="3">
        <v>1</v>
      </c>
      <c r="D116" s="36"/>
      <c r="E116" s="36"/>
    </row>
    <row r="117" spans="2:5" ht="63">
      <c r="B117" s="21" t="s">
        <v>281</v>
      </c>
      <c r="C117" s="3">
        <v>1</v>
      </c>
      <c r="D117" s="36"/>
      <c r="E117" s="36"/>
    </row>
    <row r="118" spans="2:5">
      <c r="B118" s="3" t="s">
        <v>282</v>
      </c>
      <c r="C118" s="3">
        <v>1</v>
      </c>
      <c r="D118" s="36"/>
      <c r="E118" s="36"/>
    </row>
    <row r="119" spans="2:5" ht="71.25" customHeight="1">
      <c r="B119" s="21" t="s">
        <v>283</v>
      </c>
      <c r="C119" s="3">
        <v>1</v>
      </c>
      <c r="D119" s="36"/>
      <c r="E119" s="36"/>
    </row>
    <row r="120" spans="2:5" ht="63">
      <c r="B120" s="21" t="s">
        <v>284</v>
      </c>
      <c r="C120" s="3">
        <v>1</v>
      </c>
      <c r="D120" s="36"/>
      <c r="E120" s="36"/>
    </row>
    <row r="121" spans="2:5">
      <c r="B121" s="17" t="s">
        <v>197</v>
      </c>
      <c r="C121" s="37">
        <f>SUM(C112:C120)</f>
        <v>9</v>
      </c>
      <c r="D121" s="38">
        <f>SUM(D112:D120)</f>
        <v>0</v>
      </c>
      <c r="E121" s="38">
        <f>SUM(E112:E120)</f>
        <v>0</v>
      </c>
    </row>
    <row r="122" spans="2:5">
      <c r="B122" s="73" t="s">
        <v>229</v>
      </c>
      <c r="C122" s="74"/>
      <c r="D122" s="74"/>
      <c r="E122" s="75"/>
    </row>
    <row r="123" spans="2:5" ht="31.5">
      <c r="B123" s="3" t="s">
        <v>285</v>
      </c>
      <c r="C123" s="3">
        <v>1</v>
      </c>
      <c r="D123" s="36"/>
      <c r="E123" s="36"/>
    </row>
    <row r="124" spans="2:5" ht="31.5">
      <c r="B124" s="3" t="s">
        <v>286</v>
      </c>
      <c r="C124" s="3">
        <v>1</v>
      </c>
      <c r="D124" s="36"/>
      <c r="E124" s="36"/>
    </row>
    <row r="125" spans="2:5" ht="31.5">
      <c r="B125" s="3" t="s">
        <v>287</v>
      </c>
      <c r="C125" s="3">
        <v>1</v>
      </c>
      <c r="D125" s="36"/>
      <c r="E125" s="36"/>
    </row>
    <row r="126" spans="2:5" ht="31.5">
      <c r="B126" s="3" t="s">
        <v>288</v>
      </c>
      <c r="C126" s="3">
        <v>1</v>
      </c>
      <c r="D126" s="36"/>
      <c r="E126" s="36"/>
    </row>
    <row r="127" spans="2:5" ht="31.5">
      <c r="B127" s="3" t="s">
        <v>289</v>
      </c>
      <c r="C127" s="3">
        <v>1</v>
      </c>
      <c r="D127" s="36"/>
      <c r="E127" s="36"/>
    </row>
    <row r="128" spans="2:5" ht="47.25">
      <c r="B128" s="16" t="s">
        <v>290</v>
      </c>
      <c r="C128" s="25">
        <f>SUM(C68,C75,C85,C92,C101,C110,C121,C123,C124:C127)</f>
        <v>45</v>
      </c>
      <c r="D128" s="25">
        <f t="shared" ref="D128:E128" si="0">SUM(D68,D75,D85,D92,D101,D110,D121,D123,D124:D127)</f>
        <v>0</v>
      </c>
      <c r="E128" s="25">
        <f t="shared" si="0"/>
        <v>5</v>
      </c>
    </row>
    <row r="129" spans="2:5">
      <c r="B129" s="16" t="s">
        <v>291</v>
      </c>
      <c r="C129" s="27">
        <f>AVERAGE(C128)/50 * 100%</f>
        <v>0.9</v>
      </c>
      <c r="D129" s="27">
        <f t="shared" ref="D129" si="1">AVERAGE(D128)/50 * 100%</f>
        <v>0</v>
      </c>
      <c r="E129" s="27">
        <f>AVERAGE(E128)/50 * 100%</f>
        <v>0.1</v>
      </c>
    </row>
    <row r="132" spans="2:5">
      <c r="B132" s="20" t="s">
        <v>16</v>
      </c>
      <c r="C132" s="19" t="s">
        <v>4</v>
      </c>
      <c r="D132" s="19" t="s">
        <v>5</v>
      </c>
      <c r="E132" s="19" t="s">
        <v>6</v>
      </c>
    </row>
    <row r="133" spans="2:5">
      <c r="B133" s="24">
        <v>1</v>
      </c>
      <c r="C133" s="46">
        <v>2</v>
      </c>
      <c r="D133" s="47">
        <v>3</v>
      </c>
      <c r="E133" s="47">
        <v>4</v>
      </c>
    </row>
    <row r="134" spans="2:5">
      <c r="B134" s="76" t="s">
        <v>193</v>
      </c>
      <c r="C134" s="76"/>
      <c r="D134" s="76"/>
      <c r="E134" s="76"/>
    </row>
    <row r="135" spans="2:5" ht="78.75">
      <c r="B135" s="21" t="s">
        <v>292</v>
      </c>
      <c r="C135" s="3"/>
      <c r="D135" s="3"/>
      <c r="E135" s="3">
        <v>1</v>
      </c>
    </row>
    <row r="136" spans="2:5" ht="78.75">
      <c r="B136" s="21" t="s">
        <v>293</v>
      </c>
      <c r="C136" s="3"/>
      <c r="D136" s="3"/>
      <c r="E136" s="3">
        <v>1</v>
      </c>
    </row>
    <row r="137" spans="2:5" ht="94.5">
      <c r="B137" s="21" t="s">
        <v>294</v>
      </c>
      <c r="C137" s="3"/>
      <c r="D137" s="3"/>
      <c r="E137" s="3">
        <v>1</v>
      </c>
    </row>
    <row r="138" spans="2:5">
      <c r="B138" s="17" t="s">
        <v>197</v>
      </c>
      <c r="C138" s="37">
        <f>SUM(C135:C137)</f>
        <v>0</v>
      </c>
      <c r="D138" s="37">
        <f t="shared" ref="D138:E138" si="2">SUM(D135:D137)</f>
        <v>0</v>
      </c>
      <c r="E138" s="37">
        <f t="shared" si="2"/>
        <v>3</v>
      </c>
    </row>
    <row r="139" spans="2:5">
      <c r="B139" s="76" t="s">
        <v>198</v>
      </c>
      <c r="C139" s="76"/>
      <c r="D139" s="76"/>
      <c r="E139" s="76"/>
    </row>
    <row r="140" spans="2:5" ht="315">
      <c r="B140" s="3" t="s">
        <v>295</v>
      </c>
      <c r="C140" s="3"/>
      <c r="D140" s="3"/>
      <c r="E140" s="3">
        <v>1</v>
      </c>
    </row>
    <row r="141" spans="2:5" ht="346.5">
      <c r="B141" s="3" t="s">
        <v>296</v>
      </c>
      <c r="C141" s="3"/>
      <c r="D141" s="3"/>
      <c r="E141" s="3">
        <v>1</v>
      </c>
    </row>
    <row r="142" spans="2:5">
      <c r="B142" s="17" t="s">
        <v>197</v>
      </c>
      <c r="C142" s="37">
        <f>SUM(C140:C141)</f>
        <v>0</v>
      </c>
      <c r="D142" s="37">
        <f t="shared" ref="D142:E142" si="3">SUM(D140:D141)</f>
        <v>0</v>
      </c>
      <c r="E142" s="37">
        <f t="shared" si="3"/>
        <v>2</v>
      </c>
    </row>
    <row r="143" spans="2:5">
      <c r="B143" s="76" t="s">
        <v>203</v>
      </c>
      <c r="C143" s="76"/>
      <c r="D143" s="76"/>
      <c r="E143" s="76"/>
    </row>
    <row r="144" spans="2:5" ht="94.5">
      <c r="B144" s="3" t="s">
        <v>297</v>
      </c>
      <c r="C144" s="3">
        <v>1</v>
      </c>
      <c r="D144" s="3"/>
      <c r="E144" s="3"/>
    </row>
    <row r="145" spans="2:5" ht="63">
      <c r="B145" s="3" t="s">
        <v>298</v>
      </c>
      <c r="C145" s="3">
        <v>1</v>
      </c>
      <c r="D145" s="3"/>
      <c r="E145" s="3"/>
    </row>
    <row r="146" spans="2:5" ht="47.25">
      <c r="B146" s="3" t="s">
        <v>299</v>
      </c>
      <c r="C146" s="3">
        <v>1</v>
      </c>
      <c r="D146" s="3"/>
      <c r="E146" s="3"/>
    </row>
    <row r="147" spans="2:5" ht="47.25">
      <c r="B147" s="3" t="s">
        <v>300</v>
      </c>
      <c r="C147" s="3">
        <v>1</v>
      </c>
      <c r="D147" s="3"/>
      <c r="E147" s="3"/>
    </row>
    <row r="148" spans="2:5" ht="204.75">
      <c r="B148" s="3" t="s">
        <v>301</v>
      </c>
      <c r="C148" s="3">
        <v>1</v>
      </c>
      <c r="D148" s="3"/>
      <c r="E148" s="3"/>
    </row>
    <row r="149" spans="2:5">
      <c r="B149" s="17" t="s">
        <v>197</v>
      </c>
      <c r="C149" s="37">
        <f>SUM(C144:C148)</f>
        <v>5</v>
      </c>
      <c r="D149" s="37">
        <f t="shared" ref="D149:E149" si="4">SUM(D144:D148)</f>
        <v>0</v>
      </c>
      <c r="E149" s="37">
        <f t="shared" si="4"/>
        <v>0</v>
      </c>
    </row>
    <row r="150" spans="2:5">
      <c r="B150" s="76" t="s">
        <v>209</v>
      </c>
      <c r="C150" s="76"/>
      <c r="D150" s="76"/>
      <c r="E150" s="76"/>
    </row>
    <row r="151" spans="2:5" ht="78.75">
      <c r="B151" s="3" t="s">
        <v>302</v>
      </c>
      <c r="C151" s="3">
        <v>1</v>
      </c>
      <c r="D151" s="3"/>
      <c r="E151" s="3"/>
    </row>
    <row r="152" spans="2:5" ht="78.75">
      <c r="B152" s="11" t="s">
        <v>303</v>
      </c>
      <c r="C152" s="3">
        <v>1</v>
      </c>
      <c r="D152" s="3"/>
      <c r="E152" s="3"/>
    </row>
    <row r="153" spans="2:5" ht="189">
      <c r="B153" s="3" t="s">
        <v>304</v>
      </c>
      <c r="C153" s="3">
        <v>1</v>
      </c>
      <c r="D153" s="3"/>
      <c r="E153" s="3"/>
    </row>
    <row r="154" spans="2:5" ht="173.25">
      <c r="B154" s="3" t="s">
        <v>305</v>
      </c>
      <c r="C154" s="3">
        <v>1</v>
      </c>
      <c r="D154" s="3"/>
      <c r="E154" s="3"/>
    </row>
    <row r="155" spans="2:5" ht="47.25">
      <c r="B155" s="3" t="s">
        <v>306</v>
      </c>
      <c r="C155" s="3">
        <v>1</v>
      </c>
      <c r="D155" s="3"/>
      <c r="E155" s="3"/>
    </row>
    <row r="156" spans="2:5" ht="252">
      <c r="B156" s="3" t="s">
        <v>307</v>
      </c>
      <c r="C156" s="3">
        <v>1</v>
      </c>
      <c r="D156" s="3"/>
      <c r="E156" s="3"/>
    </row>
    <row r="157" spans="2:5">
      <c r="B157" s="17" t="s">
        <v>197</v>
      </c>
      <c r="C157" s="37">
        <f>SUM(C151:C156)</f>
        <v>6</v>
      </c>
      <c r="D157" s="37">
        <f>SUM(D151:D156)</f>
        <v>0</v>
      </c>
      <c r="E157" s="37">
        <f t="shared" ref="E157" si="5">SUM(E151:E156)</f>
        <v>0</v>
      </c>
    </row>
    <row r="158" spans="2:5">
      <c r="B158" s="76" t="s">
        <v>214</v>
      </c>
      <c r="C158" s="76"/>
      <c r="D158" s="76"/>
      <c r="E158" s="76"/>
    </row>
    <row r="159" spans="2:5" ht="141.75">
      <c r="B159" s="3" t="s">
        <v>308</v>
      </c>
      <c r="C159" s="3">
        <v>1</v>
      </c>
      <c r="D159" s="3"/>
      <c r="E159" s="3"/>
    </row>
    <row r="160" spans="2:5" ht="126">
      <c r="B160" s="3" t="s">
        <v>309</v>
      </c>
      <c r="C160" s="3">
        <v>1</v>
      </c>
      <c r="D160" s="3"/>
      <c r="E160" s="3"/>
    </row>
    <row r="161" spans="2:5" ht="189">
      <c r="B161" s="3" t="s">
        <v>310</v>
      </c>
      <c r="C161" s="3">
        <v>1</v>
      </c>
      <c r="D161" s="3"/>
      <c r="E161" s="3"/>
    </row>
    <row r="162" spans="2:5" ht="236.25">
      <c r="B162" s="3" t="s">
        <v>311</v>
      </c>
      <c r="C162" s="3">
        <v>1</v>
      </c>
      <c r="D162" s="3"/>
      <c r="E162" s="3"/>
    </row>
    <row r="163" spans="2:5" ht="173.25">
      <c r="B163" s="3" t="s">
        <v>312</v>
      </c>
      <c r="C163" s="3">
        <v>1</v>
      </c>
      <c r="D163" s="3"/>
      <c r="E163" s="3"/>
    </row>
    <row r="164" spans="2:5" ht="236.25">
      <c r="B164" s="3" t="s">
        <v>313</v>
      </c>
      <c r="C164" s="3">
        <v>1</v>
      </c>
      <c r="D164" s="3"/>
      <c r="E164" s="3"/>
    </row>
    <row r="165" spans="2:5">
      <c r="B165" s="17" t="s">
        <v>197</v>
      </c>
      <c r="C165" s="37">
        <f>SUM(C159:C164)</f>
        <v>6</v>
      </c>
      <c r="D165" s="37">
        <f t="shared" ref="D165:E165" si="6">SUM(D159:D164)</f>
        <v>0</v>
      </c>
      <c r="E165" s="37">
        <f t="shared" si="6"/>
        <v>0</v>
      </c>
    </row>
    <row r="166" spans="2:5">
      <c r="B166" s="76" t="s">
        <v>219</v>
      </c>
      <c r="C166" s="76"/>
      <c r="D166" s="76"/>
      <c r="E166" s="76"/>
    </row>
    <row r="167" spans="2:5" ht="173.25">
      <c r="B167" s="3" t="s">
        <v>314</v>
      </c>
      <c r="C167" s="3">
        <v>1</v>
      </c>
      <c r="D167" s="3"/>
      <c r="E167" s="3"/>
    </row>
    <row r="168" spans="2:5" ht="94.5">
      <c r="B168" s="11" t="s">
        <v>315</v>
      </c>
      <c r="C168" s="3">
        <v>1</v>
      </c>
      <c r="D168" s="3"/>
      <c r="E168" s="3"/>
    </row>
    <row r="169" spans="2:5" ht="189">
      <c r="B169" s="3" t="s">
        <v>316</v>
      </c>
      <c r="C169" s="3">
        <v>1</v>
      </c>
      <c r="D169" s="3"/>
      <c r="E169" s="3"/>
    </row>
    <row r="170" spans="2:5" ht="330.75">
      <c r="B170" s="3" t="s">
        <v>317</v>
      </c>
      <c r="C170" s="3">
        <v>1</v>
      </c>
      <c r="D170" s="3"/>
      <c r="E170" s="3"/>
    </row>
    <row r="171" spans="2:5" ht="110.25">
      <c r="B171" s="3" t="s">
        <v>318</v>
      </c>
      <c r="C171" s="3">
        <v>1</v>
      </c>
      <c r="D171" s="3"/>
      <c r="E171" s="3"/>
    </row>
    <row r="172" spans="2:5">
      <c r="B172" s="48"/>
      <c r="C172" s="36"/>
      <c r="D172" s="36"/>
      <c r="E172" s="36"/>
    </row>
    <row r="173" spans="2:5" ht="315">
      <c r="B173" s="3" t="s">
        <v>319</v>
      </c>
      <c r="C173" s="3">
        <v>1</v>
      </c>
      <c r="D173" s="3"/>
      <c r="E173" s="3"/>
    </row>
    <row r="174" spans="2:5">
      <c r="B174" s="17" t="s">
        <v>197</v>
      </c>
      <c r="C174" s="37">
        <f>SUM(C167:C173)</f>
        <v>6</v>
      </c>
      <c r="D174" s="37">
        <f t="shared" ref="D174:E174" si="7">SUM(D167:D173)</f>
        <v>0</v>
      </c>
      <c r="E174" s="37">
        <f t="shared" si="7"/>
        <v>0</v>
      </c>
    </row>
    <row r="175" spans="2:5">
      <c r="B175" s="76" t="s">
        <v>224</v>
      </c>
      <c r="C175" s="76"/>
      <c r="D175" s="76"/>
      <c r="E175" s="76"/>
    </row>
    <row r="176" spans="2:5" ht="110.25">
      <c r="B176" s="3" t="s">
        <v>320</v>
      </c>
      <c r="C176" s="3">
        <v>1</v>
      </c>
      <c r="D176" s="3"/>
      <c r="E176" s="3"/>
    </row>
    <row r="177" spans="2:5" ht="157.5">
      <c r="B177" s="3" t="s">
        <v>321</v>
      </c>
      <c r="C177" s="3">
        <v>1</v>
      </c>
      <c r="D177" s="3"/>
      <c r="E177" s="3"/>
    </row>
    <row r="178" spans="2:5" ht="110.25">
      <c r="B178" s="3" t="s">
        <v>322</v>
      </c>
      <c r="C178" s="3">
        <v>1</v>
      </c>
      <c r="D178" s="3"/>
      <c r="E178" s="3"/>
    </row>
    <row r="179" spans="2:5" ht="236.25">
      <c r="B179" s="3" t="s">
        <v>323</v>
      </c>
      <c r="C179" s="3">
        <v>1</v>
      </c>
      <c r="D179" s="3"/>
      <c r="E179" s="3"/>
    </row>
    <row r="180" spans="2:5" ht="94.5">
      <c r="B180" s="11" t="s">
        <v>324</v>
      </c>
      <c r="C180" s="3">
        <v>1</v>
      </c>
      <c r="D180" s="3"/>
      <c r="E180" s="3"/>
    </row>
    <row r="181" spans="2:5" ht="299.25">
      <c r="B181" s="3" t="s">
        <v>325</v>
      </c>
      <c r="C181" s="3">
        <v>1</v>
      </c>
      <c r="D181" s="3"/>
      <c r="E181" s="3"/>
    </row>
    <row r="182" spans="2:5">
      <c r="B182" s="17" t="s">
        <v>197</v>
      </c>
      <c r="C182" s="37">
        <f>SUM(C176:C181)</f>
        <v>6</v>
      </c>
      <c r="D182" s="37">
        <f t="shared" ref="D182:E182" si="8">SUM(D176:D181)</f>
        <v>0</v>
      </c>
      <c r="E182" s="37">
        <f t="shared" si="8"/>
        <v>0</v>
      </c>
    </row>
    <row r="183" spans="2:5">
      <c r="B183" s="76" t="s">
        <v>229</v>
      </c>
      <c r="C183" s="76"/>
      <c r="D183" s="76"/>
      <c r="E183" s="76"/>
    </row>
    <row r="184" spans="2:5" ht="31.5">
      <c r="B184" s="3" t="s">
        <v>326</v>
      </c>
      <c r="C184" s="3">
        <v>1</v>
      </c>
      <c r="D184" s="3"/>
      <c r="E184" s="3"/>
    </row>
    <row r="185" spans="2:5" ht="47.25">
      <c r="B185" s="3" t="s">
        <v>327</v>
      </c>
      <c r="C185" s="3">
        <v>1</v>
      </c>
      <c r="D185" s="3"/>
      <c r="E185" s="3"/>
    </row>
    <row r="186" spans="2:5" ht="47.25">
      <c r="B186" s="16" t="s">
        <v>328</v>
      </c>
      <c r="C186" s="25">
        <f>SUM(C138,C149,C157,C165,C174,C182,C184,C185)</f>
        <v>31</v>
      </c>
      <c r="D186" s="25">
        <f t="shared" ref="D186:E186" si="9">SUM(D138,D149,D157,D165,D174,D182,D184,D185)</f>
        <v>0</v>
      </c>
      <c r="E186" s="25">
        <f t="shared" si="9"/>
        <v>3</v>
      </c>
    </row>
    <row r="187" spans="2:5">
      <c r="B187" s="16" t="s">
        <v>329</v>
      </c>
      <c r="C187" s="27">
        <f>AVERAGE(C186)/30 * 100%</f>
        <v>1.0333333333333334</v>
      </c>
      <c r="D187" s="27">
        <f t="shared" ref="D187:E187" si="10">AVERAGE(D186)/30 * 100%</f>
        <v>0</v>
      </c>
      <c r="E187" s="27">
        <f t="shared" si="10"/>
        <v>0.1</v>
      </c>
    </row>
    <row r="191" spans="2:5">
      <c r="B191" s="19" t="s">
        <v>17</v>
      </c>
      <c r="C191" s="19" t="s">
        <v>4</v>
      </c>
      <c r="D191" s="19" t="s">
        <v>5</v>
      </c>
      <c r="E191" s="19" t="s">
        <v>6</v>
      </c>
    </row>
    <row r="192" spans="2:5">
      <c r="B192" s="24">
        <v>1</v>
      </c>
      <c r="C192" s="24">
        <v>2</v>
      </c>
      <c r="D192" s="35">
        <v>3</v>
      </c>
      <c r="E192" s="35">
        <v>4</v>
      </c>
    </row>
    <row r="193" spans="2:5">
      <c r="B193" s="72" t="s">
        <v>193</v>
      </c>
      <c r="C193" s="72"/>
      <c r="D193" s="72"/>
      <c r="E193" s="72"/>
    </row>
    <row r="194" spans="2:5" ht="63">
      <c r="B194" s="3" t="s">
        <v>330</v>
      </c>
      <c r="C194" s="3"/>
      <c r="D194" s="3"/>
      <c r="E194" s="3">
        <v>1</v>
      </c>
    </row>
    <row r="195" spans="2:5" ht="47.25">
      <c r="B195" s="3" t="s">
        <v>331</v>
      </c>
      <c r="C195" s="3"/>
      <c r="D195" s="3"/>
      <c r="E195" s="3">
        <v>1</v>
      </c>
    </row>
    <row r="196" spans="2:5" ht="63">
      <c r="B196" s="21" t="s">
        <v>332</v>
      </c>
      <c r="C196" s="3"/>
      <c r="D196" s="3"/>
      <c r="E196" s="3">
        <v>1</v>
      </c>
    </row>
    <row r="197" spans="2:5">
      <c r="B197" s="17" t="s">
        <v>197</v>
      </c>
      <c r="C197" s="37">
        <f>SUM(C194:C196)</f>
        <v>0</v>
      </c>
      <c r="D197" s="37">
        <f t="shared" ref="D197:E197" si="11">SUM(D194:D196)</f>
        <v>0</v>
      </c>
      <c r="E197" s="37">
        <f t="shared" si="11"/>
        <v>3</v>
      </c>
    </row>
    <row r="198" spans="2:5">
      <c r="B198" s="76" t="s">
        <v>198</v>
      </c>
      <c r="C198" s="76"/>
      <c r="D198" s="76"/>
      <c r="E198" s="76"/>
    </row>
    <row r="199" spans="2:5" ht="78.75">
      <c r="B199" s="3" t="s">
        <v>333</v>
      </c>
      <c r="C199" s="3"/>
      <c r="D199" s="3"/>
      <c r="E199" s="3">
        <v>1</v>
      </c>
    </row>
    <row r="200" spans="2:5" ht="173.25">
      <c r="B200" s="3" t="s">
        <v>334</v>
      </c>
      <c r="C200" s="3"/>
      <c r="D200" s="3"/>
      <c r="E200" s="3">
        <v>1</v>
      </c>
    </row>
    <row r="201" spans="2:5">
      <c r="B201" s="17" t="s">
        <v>197</v>
      </c>
      <c r="C201" s="37">
        <f>SUM(C199:C200)</f>
        <v>0</v>
      </c>
      <c r="D201" s="37">
        <f t="shared" ref="D201" si="12">SUM(D199:D200)</f>
        <v>0</v>
      </c>
      <c r="E201" s="37">
        <v>2</v>
      </c>
    </row>
    <row r="202" spans="2:5">
      <c r="B202" s="76" t="s">
        <v>203</v>
      </c>
      <c r="C202" s="76"/>
      <c r="D202" s="76"/>
      <c r="E202" s="76"/>
    </row>
    <row r="203" spans="2:5" ht="267.75">
      <c r="B203" s="3" t="s">
        <v>335</v>
      </c>
      <c r="C203" s="3">
        <v>1</v>
      </c>
      <c r="D203" s="3"/>
      <c r="E203" s="3"/>
    </row>
    <row r="204" spans="2:5" ht="189">
      <c r="B204" s="3" t="s">
        <v>336</v>
      </c>
      <c r="C204" s="3">
        <v>1</v>
      </c>
      <c r="D204" s="3"/>
      <c r="E204" s="3"/>
    </row>
    <row r="205" spans="2:5" ht="78.75">
      <c r="B205" s="3" t="s">
        <v>337</v>
      </c>
      <c r="C205" s="3">
        <v>1</v>
      </c>
      <c r="D205" s="3"/>
      <c r="E205" s="3">
        <v>1</v>
      </c>
    </row>
    <row r="206" spans="2:5" ht="94.5">
      <c r="B206" s="3" t="s">
        <v>338</v>
      </c>
      <c r="C206" s="3">
        <v>1</v>
      </c>
      <c r="D206" s="3"/>
      <c r="E206" s="3">
        <v>1</v>
      </c>
    </row>
    <row r="207" spans="2:5" ht="220.5">
      <c r="B207" s="3" t="s">
        <v>339</v>
      </c>
      <c r="C207" s="3">
        <v>1</v>
      </c>
      <c r="D207" s="3"/>
      <c r="E207" s="3"/>
    </row>
    <row r="208" spans="2:5" ht="141.75">
      <c r="B208" s="3" t="s">
        <v>340</v>
      </c>
      <c r="C208" s="3">
        <v>1</v>
      </c>
      <c r="D208" s="3"/>
      <c r="E208" s="3"/>
    </row>
    <row r="209" spans="2:5">
      <c r="B209" s="17" t="s">
        <v>197</v>
      </c>
      <c r="C209" s="37">
        <f>SUM(C203:C208)</f>
        <v>6</v>
      </c>
      <c r="D209" s="37">
        <f t="shared" ref="D209:E209" si="13">SUM(D200:D208)</f>
        <v>0</v>
      </c>
      <c r="E209" s="37">
        <f t="shared" si="13"/>
        <v>5</v>
      </c>
    </row>
    <row r="210" spans="2:5">
      <c r="B210" s="76" t="s">
        <v>209</v>
      </c>
      <c r="C210" s="76"/>
      <c r="D210" s="76"/>
      <c r="E210" s="76"/>
    </row>
    <row r="211" spans="2:5" ht="283.5">
      <c r="B211" s="3" t="s">
        <v>341</v>
      </c>
      <c r="C211" s="3">
        <v>1</v>
      </c>
      <c r="D211" s="3"/>
      <c r="E211" s="3"/>
    </row>
    <row r="212" spans="2:5" ht="362.25">
      <c r="B212" s="3" t="s">
        <v>342</v>
      </c>
      <c r="C212" s="3">
        <v>1</v>
      </c>
      <c r="D212" s="3"/>
      <c r="E212" s="3"/>
    </row>
    <row r="213" spans="2:5" ht="126">
      <c r="B213" s="3" t="s">
        <v>343</v>
      </c>
      <c r="C213" s="3">
        <v>1</v>
      </c>
      <c r="D213" s="3"/>
      <c r="E213" s="3"/>
    </row>
    <row r="214" spans="2:5" ht="141.75">
      <c r="B214" s="3" t="s">
        <v>344</v>
      </c>
      <c r="C214" s="3">
        <v>1</v>
      </c>
      <c r="D214" s="3"/>
      <c r="E214" s="3"/>
    </row>
    <row r="215" spans="2:5" ht="330.75">
      <c r="B215" s="3" t="s">
        <v>345</v>
      </c>
      <c r="C215" s="3">
        <v>1</v>
      </c>
      <c r="D215" s="3"/>
      <c r="E215" s="3"/>
    </row>
    <row r="216" spans="2:5" ht="189">
      <c r="B216" s="3" t="s">
        <v>346</v>
      </c>
      <c r="C216" s="3"/>
      <c r="D216" s="3"/>
      <c r="E216" s="3"/>
    </row>
    <row r="217" spans="2:5">
      <c r="B217" s="17" t="s">
        <v>197</v>
      </c>
      <c r="C217" s="37">
        <f>SUM(C211:C216)</f>
        <v>5</v>
      </c>
      <c r="D217" s="37">
        <f>SUM(D211:D216)</f>
        <v>0</v>
      </c>
      <c r="E217" s="37">
        <f>SUM(E211:E216)</f>
        <v>0</v>
      </c>
    </row>
    <row r="218" spans="2:5">
      <c r="B218" s="76" t="s">
        <v>214</v>
      </c>
      <c r="C218" s="76"/>
      <c r="D218" s="76"/>
      <c r="E218" s="76"/>
    </row>
    <row r="219" spans="2:5" ht="267.75">
      <c r="B219" s="3" t="s">
        <v>347</v>
      </c>
      <c r="C219" s="3">
        <v>1</v>
      </c>
      <c r="D219" s="3"/>
      <c r="E219" s="3"/>
    </row>
    <row r="220" spans="2:5" ht="409.5">
      <c r="B220" s="3" t="s">
        <v>348</v>
      </c>
      <c r="C220" s="3">
        <v>1</v>
      </c>
      <c r="D220" s="3"/>
      <c r="E220" s="3"/>
    </row>
    <row r="221" spans="2:5" ht="141.75">
      <c r="B221" s="3" t="s">
        <v>349</v>
      </c>
      <c r="C221" s="3">
        <v>1</v>
      </c>
      <c r="D221" s="3"/>
      <c r="E221" s="3"/>
    </row>
    <row r="222" spans="2:5" ht="252">
      <c r="B222" s="3" t="s">
        <v>350</v>
      </c>
      <c r="C222" s="3">
        <v>1</v>
      </c>
      <c r="D222" s="3"/>
      <c r="E222" s="3"/>
    </row>
    <row r="223" spans="2:5" ht="252">
      <c r="B223" s="3" t="s">
        <v>351</v>
      </c>
      <c r="C223" s="3">
        <v>1</v>
      </c>
      <c r="D223" s="3"/>
      <c r="E223" s="3"/>
    </row>
    <row r="224" spans="2:5" ht="283.5">
      <c r="B224" s="3" t="s">
        <v>352</v>
      </c>
      <c r="C224" s="3">
        <v>1</v>
      </c>
      <c r="D224" s="3"/>
      <c r="E224" s="3"/>
    </row>
    <row r="225" spans="2:5">
      <c r="B225" s="17" t="s">
        <v>197</v>
      </c>
      <c r="C225" s="37">
        <f>SUM(C219:C224)</f>
        <v>6</v>
      </c>
      <c r="D225" s="37">
        <f t="shared" ref="D225:E225" si="14">SUM(D219:D224)</f>
        <v>0</v>
      </c>
      <c r="E225" s="37">
        <f t="shared" si="14"/>
        <v>0</v>
      </c>
    </row>
    <row r="226" spans="2:5">
      <c r="B226" s="76" t="s">
        <v>219</v>
      </c>
      <c r="C226" s="76"/>
      <c r="D226" s="76"/>
      <c r="E226" s="76"/>
    </row>
    <row r="227" spans="2:5" ht="378">
      <c r="B227" s="3" t="s">
        <v>353</v>
      </c>
      <c r="C227" s="3">
        <v>1</v>
      </c>
      <c r="D227" s="3"/>
      <c r="E227" s="3"/>
    </row>
    <row r="228" spans="2:5" ht="409.5">
      <c r="B228" s="3" t="s">
        <v>354</v>
      </c>
      <c r="C228" s="3">
        <v>1</v>
      </c>
      <c r="D228" s="3"/>
      <c r="E228" s="3"/>
    </row>
    <row r="229" spans="2:5" ht="78.75">
      <c r="B229" s="3" t="s">
        <v>355</v>
      </c>
      <c r="C229" s="3"/>
      <c r="D229" s="3"/>
      <c r="E229" s="3"/>
    </row>
    <row r="230" spans="2:5" ht="283.5">
      <c r="B230" s="3" t="s">
        <v>356</v>
      </c>
      <c r="C230" s="3">
        <v>1</v>
      </c>
      <c r="D230" s="3"/>
      <c r="E230" s="3"/>
    </row>
    <row r="231" spans="2:5" ht="216" customHeight="1">
      <c r="B231" s="3" t="s">
        <v>357</v>
      </c>
      <c r="C231" s="3">
        <v>1</v>
      </c>
      <c r="D231" s="3"/>
      <c r="E231" s="3"/>
    </row>
    <row r="232" spans="2:5" ht="236.25">
      <c r="B232" s="3" t="s">
        <v>358</v>
      </c>
      <c r="C232" s="3">
        <v>1</v>
      </c>
      <c r="D232" s="3"/>
      <c r="E232" s="3"/>
    </row>
    <row r="233" spans="2:5">
      <c r="B233" s="17" t="s">
        <v>197</v>
      </c>
      <c r="C233" s="37">
        <f>SUM(C227:C232)</f>
        <v>5</v>
      </c>
      <c r="D233" s="37">
        <f>SUM(D227:D232)</f>
        <v>0</v>
      </c>
      <c r="E233" s="37">
        <f>SUM(E227:E232)</f>
        <v>0</v>
      </c>
    </row>
    <row r="234" spans="2:5">
      <c r="B234" s="76" t="s">
        <v>224</v>
      </c>
      <c r="C234" s="76"/>
      <c r="D234" s="76"/>
      <c r="E234" s="76"/>
    </row>
    <row r="235" spans="2:5" ht="393.75">
      <c r="B235" s="3" t="s">
        <v>359</v>
      </c>
      <c r="C235" s="3">
        <v>1</v>
      </c>
      <c r="D235" s="3"/>
      <c r="E235" s="3"/>
    </row>
    <row r="236" spans="2:5" ht="409.5">
      <c r="B236" s="3" t="s">
        <v>360</v>
      </c>
      <c r="C236" s="3">
        <v>1</v>
      </c>
      <c r="D236" s="3"/>
      <c r="E236" s="3"/>
    </row>
    <row r="237" spans="2:5" ht="173.25">
      <c r="B237" s="3" t="s">
        <v>361</v>
      </c>
      <c r="C237" s="3">
        <v>1</v>
      </c>
      <c r="D237" s="3"/>
      <c r="E237" s="3"/>
    </row>
    <row r="238" spans="2:5" ht="346.5">
      <c r="B238" s="11" t="s">
        <v>362</v>
      </c>
      <c r="C238" s="3">
        <v>1</v>
      </c>
      <c r="D238" s="3"/>
      <c r="E238" s="3"/>
    </row>
    <row r="239" spans="2:5" ht="283.5">
      <c r="B239" s="3" t="s">
        <v>363</v>
      </c>
      <c r="C239" s="3">
        <v>1</v>
      </c>
      <c r="D239" s="3"/>
      <c r="E239" s="3"/>
    </row>
    <row r="240" spans="2:5" ht="220.5">
      <c r="B240" s="3" t="s">
        <v>364</v>
      </c>
      <c r="C240" s="3">
        <v>1</v>
      </c>
      <c r="D240" s="3"/>
      <c r="E240" s="3"/>
    </row>
    <row r="241" spans="2:5">
      <c r="B241" s="17" t="s">
        <v>197</v>
      </c>
      <c r="C241" s="37">
        <f>SUM(C235:C240)</f>
        <v>6</v>
      </c>
      <c r="D241" s="37">
        <f t="shared" ref="D241:E241" si="15">SUM(D235:D240)</f>
        <v>0</v>
      </c>
      <c r="E241" s="37">
        <f t="shared" si="15"/>
        <v>0</v>
      </c>
    </row>
    <row r="242" spans="2:5">
      <c r="B242" s="76" t="s">
        <v>229</v>
      </c>
      <c r="C242" s="76"/>
      <c r="D242" s="76"/>
      <c r="E242" s="76"/>
    </row>
    <row r="243" spans="2:5" ht="63">
      <c r="B243" s="3" t="s">
        <v>365</v>
      </c>
      <c r="C243" s="3">
        <v>1</v>
      </c>
      <c r="D243" s="3"/>
      <c r="E243" s="3"/>
    </row>
    <row r="244" spans="2:5" ht="31.5">
      <c r="B244" s="3" t="s">
        <v>366</v>
      </c>
      <c r="C244" s="3">
        <v>1</v>
      </c>
      <c r="D244" s="3"/>
      <c r="E244" s="3"/>
    </row>
    <row r="245" spans="2:5" ht="31.5">
      <c r="B245" s="3" t="s">
        <v>367</v>
      </c>
      <c r="C245" s="3">
        <v>1</v>
      </c>
      <c r="D245" s="3"/>
      <c r="E245" s="3"/>
    </row>
    <row r="246" spans="2:5" ht="31.5">
      <c r="B246" s="3" t="s">
        <v>368</v>
      </c>
      <c r="C246" s="3">
        <v>1</v>
      </c>
      <c r="D246" s="3"/>
      <c r="E246" s="3"/>
    </row>
    <row r="247" spans="2:5" ht="31.5">
      <c r="B247" s="3" t="s">
        <v>369</v>
      </c>
      <c r="C247" s="3">
        <v>1</v>
      </c>
      <c r="D247" s="3"/>
      <c r="E247" s="3"/>
    </row>
    <row r="248" spans="2:5" ht="63">
      <c r="B248" s="3" t="s">
        <v>370</v>
      </c>
      <c r="C248" s="3">
        <v>1</v>
      </c>
      <c r="D248" s="3"/>
      <c r="E248" s="3"/>
    </row>
    <row r="249" spans="2:5" ht="47.25">
      <c r="B249" s="16" t="s">
        <v>371</v>
      </c>
      <c r="C249" s="25">
        <f>SUM(C197,C201,C209,C217,C225,C233,C241,C243:C248)</f>
        <v>34</v>
      </c>
      <c r="D249" s="25">
        <f t="shared" ref="D249:E249" si="16">SUM(D197,D201,D209,D217,D225,D233,D241,D243:D248)</f>
        <v>0</v>
      </c>
      <c r="E249" s="25">
        <f t="shared" si="16"/>
        <v>10</v>
      </c>
    </row>
    <row r="250" spans="2:5" ht="31.5">
      <c r="B250" s="16" t="s">
        <v>372</v>
      </c>
      <c r="C250" s="27">
        <f>AVERAGE(C249)/23 * 100%</f>
        <v>1.4782608695652173</v>
      </c>
      <c r="D250" s="27">
        <f t="shared" ref="D250:E250" si="17">AVERAGE(D249)/23 * 100%</f>
        <v>0</v>
      </c>
      <c r="E250" s="27">
        <f t="shared" si="17"/>
        <v>0.43478260869565216</v>
      </c>
    </row>
    <row r="253" spans="2:5">
      <c r="B253" s="19" t="s">
        <v>18</v>
      </c>
      <c r="C253" s="19" t="s">
        <v>4</v>
      </c>
      <c r="D253" s="19" t="s">
        <v>5</v>
      </c>
      <c r="E253" s="19" t="s">
        <v>6</v>
      </c>
    </row>
    <row r="254" spans="2:5">
      <c r="B254" s="24">
        <v>1</v>
      </c>
      <c r="C254" s="24">
        <v>2</v>
      </c>
      <c r="D254" s="35">
        <v>3</v>
      </c>
      <c r="E254" s="35">
        <v>4</v>
      </c>
    </row>
    <row r="255" spans="2:5">
      <c r="B255" s="73" t="s">
        <v>193</v>
      </c>
      <c r="C255" s="74"/>
      <c r="D255" s="74"/>
      <c r="E255" s="75"/>
    </row>
    <row r="256" spans="2:5" ht="31.5">
      <c r="B256" s="3" t="s">
        <v>373</v>
      </c>
      <c r="C256" s="3"/>
      <c r="D256" s="36"/>
      <c r="E256" s="36">
        <v>1</v>
      </c>
    </row>
    <row r="257" spans="2:5" ht="63">
      <c r="B257" s="3" t="s">
        <v>374</v>
      </c>
      <c r="C257" s="3"/>
      <c r="D257" s="36"/>
      <c r="E257" s="36">
        <v>1</v>
      </c>
    </row>
    <row r="258" spans="2:5" ht="47.25">
      <c r="B258" s="3" t="s">
        <v>375</v>
      </c>
      <c r="C258" s="3"/>
      <c r="D258" s="36"/>
      <c r="E258" s="36">
        <v>1</v>
      </c>
    </row>
    <row r="259" spans="2:5">
      <c r="B259" s="17" t="s">
        <v>197</v>
      </c>
      <c r="C259" s="37">
        <f>SUM(C256:C258)</f>
        <v>0</v>
      </c>
      <c r="D259" s="37">
        <f t="shared" ref="D259:E259" si="18">SUM(D256:D258)</f>
        <v>0</v>
      </c>
      <c r="E259" s="37">
        <f t="shared" si="18"/>
        <v>3</v>
      </c>
    </row>
    <row r="260" spans="2:5">
      <c r="B260" s="73" t="s">
        <v>198</v>
      </c>
      <c r="C260" s="74"/>
      <c r="D260" s="74"/>
      <c r="E260" s="75"/>
    </row>
    <row r="261" spans="2:5" ht="47.25">
      <c r="B261" s="3" t="s">
        <v>376</v>
      </c>
      <c r="C261" s="3"/>
      <c r="D261" s="36"/>
      <c r="E261" s="36">
        <v>1</v>
      </c>
    </row>
    <row r="262" spans="2:5">
      <c r="B262" s="3" t="s">
        <v>377</v>
      </c>
      <c r="C262" s="3"/>
      <c r="D262" s="36"/>
      <c r="E262" s="36">
        <v>1</v>
      </c>
    </row>
    <row r="263" spans="2:5">
      <c r="B263" s="3" t="s">
        <v>378</v>
      </c>
      <c r="C263" s="3"/>
      <c r="D263" s="36"/>
      <c r="E263" s="36">
        <v>1</v>
      </c>
    </row>
    <row r="264" spans="2:5" ht="31.5">
      <c r="B264" s="3" t="s">
        <v>379</v>
      </c>
      <c r="C264" s="3"/>
      <c r="D264" s="36"/>
      <c r="E264" s="36">
        <v>1</v>
      </c>
    </row>
    <row r="265" spans="2:5" ht="47.25">
      <c r="B265" s="3" t="s">
        <v>380</v>
      </c>
      <c r="C265" s="3"/>
      <c r="D265" s="36"/>
      <c r="E265" s="36">
        <v>1</v>
      </c>
    </row>
    <row r="266" spans="2:5">
      <c r="B266" s="17" t="s">
        <v>197</v>
      </c>
      <c r="C266" s="37">
        <f>SUM(C261:C265)</f>
        <v>0</v>
      </c>
      <c r="D266" s="37">
        <f t="shared" ref="D266:E266" si="19">SUM(D261:D265)</f>
        <v>0</v>
      </c>
      <c r="E266" s="37">
        <f t="shared" si="19"/>
        <v>5</v>
      </c>
    </row>
    <row r="267" spans="2:5">
      <c r="B267" s="73" t="s">
        <v>203</v>
      </c>
      <c r="C267" s="74"/>
      <c r="D267" s="74"/>
      <c r="E267" s="75"/>
    </row>
    <row r="268" spans="2:5" ht="47.25">
      <c r="B268" s="21" t="s">
        <v>381</v>
      </c>
      <c r="C268" s="3">
        <v>1</v>
      </c>
      <c r="D268" s="36"/>
      <c r="E268" s="36"/>
    </row>
    <row r="269" spans="2:5" ht="31.5">
      <c r="B269" s="3" t="s">
        <v>382</v>
      </c>
      <c r="C269" s="3">
        <v>1</v>
      </c>
      <c r="D269" s="36"/>
      <c r="E269" s="36"/>
    </row>
    <row r="270" spans="2:5" ht="31.5">
      <c r="B270" s="3" t="s">
        <v>383</v>
      </c>
      <c r="C270" s="3">
        <v>1</v>
      </c>
      <c r="D270" s="36"/>
      <c r="E270" s="36"/>
    </row>
    <row r="271" spans="2:5" ht="31.5">
      <c r="B271" s="3" t="s">
        <v>384</v>
      </c>
      <c r="C271" s="3">
        <v>1</v>
      </c>
      <c r="D271" s="36"/>
      <c r="E271" s="36"/>
    </row>
    <row r="272" spans="2:5" ht="47.25">
      <c r="B272" s="3" t="s">
        <v>385</v>
      </c>
      <c r="C272" s="3">
        <v>1</v>
      </c>
      <c r="D272" s="36"/>
      <c r="E272" s="36"/>
    </row>
    <row r="273" spans="2:5">
      <c r="B273" s="17" t="s">
        <v>197</v>
      </c>
      <c r="C273" s="37">
        <f>SUM(C268:C272)</f>
        <v>5</v>
      </c>
      <c r="D273" s="37">
        <f t="shared" ref="D273" si="20">SUM(D268:D272)</f>
        <v>0</v>
      </c>
      <c r="E273" s="37" t="s">
        <v>430</v>
      </c>
    </row>
    <row r="274" spans="2:5">
      <c r="B274" s="73" t="s">
        <v>209</v>
      </c>
      <c r="C274" s="74"/>
      <c r="D274" s="74"/>
      <c r="E274" s="75"/>
    </row>
    <row r="275" spans="2:5" ht="78.75">
      <c r="B275" s="21" t="s">
        <v>386</v>
      </c>
      <c r="C275" s="3">
        <v>1</v>
      </c>
      <c r="D275" s="36"/>
      <c r="E275" s="36"/>
    </row>
    <row r="276" spans="2:5" ht="31.5">
      <c r="B276" s="3" t="s">
        <v>387</v>
      </c>
      <c r="C276" s="3"/>
      <c r="D276" s="36">
        <v>1</v>
      </c>
      <c r="E276" s="36"/>
    </row>
    <row r="277" spans="2:5" ht="31.5">
      <c r="B277" s="3" t="s">
        <v>388</v>
      </c>
      <c r="C277" s="3">
        <v>1</v>
      </c>
      <c r="D277" s="36"/>
      <c r="E277" s="36"/>
    </row>
    <row r="278" spans="2:5" ht="47.25">
      <c r="B278" s="21" t="s">
        <v>389</v>
      </c>
      <c r="C278" s="3">
        <v>1</v>
      </c>
      <c r="D278" s="36"/>
      <c r="E278" s="36"/>
    </row>
    <row r="279" spans="2:5" ht="31.5">
      <c r="B279" s="3" t="s">
        <v>390</v>
      </c>
      <c r="C279" s="3">
        <v>1</v>
      </c>
      <c r="D279" s="36"/>
      <c r="E279" s="36"/>
    </row>
    <row r="280" spans="2:5">
      <c r="B280" s="17" t="s">
        <v>197</v>
      </c>
      <c r="C280" s="37">
        <f>SUM(C275:C279)</f>
        <v>4</v>
      </c>
      <c r="D280" s="38">
        <f t="shared" ref="D280:E280" si="21">SUM(D275:D279)</f>
        <v>1</v>
      </c>
      <c r="E280" s="38">
        <f t="shared" si="21"/>
        <v>0</v>
      </c>
    </row>
    <row r="281" spans="2:5">
      <c r="B281" s="73" t="s">
        <v>214</v>
      </c>
      <c r="C281" s="74"/>
      <c r="D281" s="74"/>
      <c r="E281" s="75"/>
    </row>
    <row r="282" spans="2:5" ht="63">
      <c r="B282" s="3" t="s">
        <v>391</v>
      </c>
      <c r="C282" s="3">
        <v>1</v>
      </c>
      <c r="D282" s="36"/>
      <c r="E282" s="36"/>
    </row>
    <row r="283" spans="2:5" ht="47.25">
      <c r="B283" s="3" t="s">
        <v>392</v>
      </c>
      <c r="C283" s="3">
        <v>1</v>
      </c>
      <c r="D283" s="36"/>
      <c r="E283" s="36"/>
    </row>
    <row r="284" spans="2:5" ht="47.25">
      <c r="B284" s="3" t="s">
        <v>393</v>
      </c>
      <c r="C284" s="3">
        <v>1</v>
      </c>
      <c r="D284" s="36"/>
      <c r="E284" s="36"/>
    </row>
    <row r="285" spans="2:5" ht="47.25">
      <c r="B285" s="3" t="s">
        <v>394</v>
      </c>
      <c r="C285" s="3">
        <v>1</v>
      </c>
      <c r="D285" s="36"/>
      <c r="E285" s="36"/>
    </row>
    <row r="286" spans="2:5" ht="31.5">
      <c r="B286" s="3" t="s">
        <v>395</v>
      </c>
      <c r="C286" s="3">
        <v>1</v>
      </c>
      <c r="D286" s="36"/>
      <c r="E286" s="36"/>
    </row>
    <row r="287" spans="2:5" ht="47.25">
      <c r="B287" s="3" t="s">
        <v>396</v>
      </c>
      <c r="C287" s="3">
        <v>1</v>
      </c>
      <c r="D287" s="36"/>
      <c r="E287" s="36"/>
    </row>
    <row r="288" spans="2:5">
      <c r="B288" s="17" t="s">
        <v>197</v>
      </c>
      <c r="C288" s="37">
        <f>SUM(C282:C287)</f>
        <v>6</v>
      </c>
      <c r="D288" s="37">
        <f t="shared" ref="D288:E288" si="22">SUM(D282:D287)</f>
        <v>0</v>
      </c>
      <c r="E288" s="37">
        <f t="shared" si="22"/>
        <v>0</v>
      </c>
    </row>
    <row r="289" spans="2:5">
      <c r="B289" s="73" t="s">
        <v>219</v>
      </c>
      <c r="C289" s="74"/>
      <c r="D289" s="74"/>
      <c r="E289" s="75"/>
    </row>
    <row r="290" spans="2:5" ht="63">
      <c r="B290" s="3" t="s">
        <v>397</v>
      </c>
      <c r="C290" s="3"/>
      <c r="D290" s="36">
        <v>1</v>
      </c>
      <c r="E290" s="36"/>
    </row>
    <row r="291" spans="2:5" ht="78.75">
      <c r="B291" s="21" t="s">
        <v>398</v>
      </c>
      <c r="C291" s="3">
        <v>1</v>
      </c>
      <c r="D291" s="36"/>
      <c r="E291" s="36"/>
    </row>
    <row r="292" spans="2:5" ht="31.5">
      <c r="B292" s="3" t="s">
        <v>399</v>
      </c>
      <c r="C292" s="3">
        <v>1</v>
      </c>
      <c r="D292" s="36"/>
      <c r="E292" s="36"/>
    </row>
    <row r="293" spans="2:5" ht="31.5">
      <c r="B293" s="3" t="s">
        <v>400</v>
      </c>
      <c r="C293" s="3">
        <v>1</v>
      </c>
      <c r="D293" s="36"/>
      <c r="E293" s="36"/>
    </row>
    <row r="294" spans="2:5" ht="31.5">
      <c r="B294" s="3" t="s">
        <v>401</v>
      </c>
      <c r="C294" s="3">
        <v>1</v>
      </c>
      <c r="D294" s="36"/>
      <c r="E294" s="36"/>
    </row>
    <row r="295" spans="2:5" ht="47.25">
      <c r="B295" s="3" t="s">
        <v>402</v>
      </c>
      <c r="C295" s="3">
        <v>1</v>
      </c>
      <c r="D295" s="36"/>
      <c r="E295" s="36"/>
    </row>
    <row r="296" spans="2:5" ht="63">
      <c r="B296" s="21" t="s">
        <v>403</v>
      </c>
      <c r="C296" s="3">
        <v>1</v>
      </c>
      <c r="D296" s="36"/>
      <c r="E296" s="36"/>
    </row>
    <row r="297" spans="2:5">
      <c r="B297" s="17" t="s">
        <v>197</v>
      </c>
      <c r="C297" s="37">
        <f>SUM(C290:C296)</f>
        <v>6</v>
      </c>
      <c r="D297" s="37">
        <f t="shared" ref="D297:E297" si="23">SUM(D290:D296)</f>
        <v>1</v>
      </c>
      <c r="E297" s="37">
        <f t="shared" si="23"/>
        <v>0</v>
      </c>
    </row>
    <row r="298" spans="2:5">
      <c r="B298" s="73" t="s">
        <v>224</v>
      </c>
      <c r="C298" s="74"/>
      <c r="D298" s="74"/>
      <c r="E298" s="75"/>
    </row>
    <row r="299" spans="2:5" ht="47.25">
      <c r="B299" s="21" t="s">
        <v>404</v>
      </c>
      <c r="C299" s="3">
        <v>1</v>
      </c>
      <c r="D299" s="36"/>
      <c r="E299" s="36"/>
    </row>
    <row r="300" spans="2:5" ht="47.25">
      <c r="B300" s="3" t="s">
        <v>405</v>
      </c>
      <c r="C300" s="3">
        <v>1</v>
      </c>
      <c r="D300" s="36"/>
      <c r="E300" s="36"/>
    </row>
    <row r="301" spans="2:5" ht="31.5">
      <c r="B301" s="3" t="s">
        <v>406</v>
      </c>
      <c r="C301" s="3">
        <v>1</v>
      </c>
      <c r="D301" s="36"/>
      <c r="E301" s="36"/>
    </row>
    <row r="302" spans="2:5" ht="31.5">
      <c r="B302" s="3" t="s">
        <v>407</v>
      </c>
      <c r="C302" s="3">
        <v>1</v>
      </c>
      <c r="D302" s="36"/>
      <c r="E302" s="36"/>
    </row>
    <row r="303" spans="2:5" ht="47.25">
      <c r="B303" s="3" t="s">
        <v>408</v>
      </c>
      <c r="C303" s="3">
        <v>1</v>
      </c>
      <c r="D303" s="36"/>
      <c r="E303" s="36"/>
    </row>
    <row r="304" spans="2:5" ht="94.5">
      <c r="B304" s="21" t="s">
        <v>409</v>
      </c>
      <c r="C304" s="3">
        <v>1</v>
      </c>
      <c r="D304" s="36"/>
      <c r="E304" s="36"/>
    </row>
    <row r="305" spans="2:5" ht="47.25">
      <c r="B305" s="21" t="s">
        <v>410</v>
      </c>
      <c r="C305" s="3">
        <v>1</v>
      </c>
      <c r="D305" s="36"/>
      <c r="E305" s="36"/>
    </row>
    <row r="306" spans="2:5">
      <c r="B306" s="17" t="s">
        <v>197</v>
      </c>
      <c r="C306" s="37">
        <f>SUM(C299:C305)</f>
        <v>7</v>
      </c>
      <c r="D306" s="37">
        <f>SUM(D299:D305)</f>
        <v>0</v>
      </c>
      <c r="E306" s="37">
        <f t="shared" ref="E306" si="24">SUM(E299:E305)</f>
        <v>0</v>
      </c>
    </row>
    <row r="307" spans="2:5">
      <c r="B307" s="73" t="s">
        <v>229</v>
      </c>
      <c r="C307" s="74"/>
      <c r="D307" s="74"/>
      <c r="E307" s="75"/>
    </row>
    <row r="308" spans="2:5" ht="47.25">
      <c r="B308" s="3" t="s">
        <v>411</v>
      </c>
      <c r="C308" s="3">
        <v>1</v>
      </c>
      <c r="D308" s="36"/>
      <c r="E308" s="36"/>
    </row>
    <row r="309" spans="2:5" ht="31.5">
      <c r="B309" s="3" t="s">
        <v>412</v>
      </c>
      <c r="C309" s="3">
        <v>1</v>
      </c>
      <c r="D309" s="36"/>
      <c r="E309" s="36"/>
    </row>
    <row r="310" spans="2:5" ht="47.25">
      <c r="B310" s="3" t="s">
        <v>413</v>
      </c>
      <c r="C310" s="3">
        <v>1</v>
      </c>
      <c r="D310" s="36"/>
      <c r="E310" s="36"/>
    </row>
    <row r="311" spans="2:5" ht="31.5">
      <c r="B311" s="3" t="s">
        <v>414</v>
      </c>
      <c r="C311" s="3">
        <v>1</v>
      </c>
      <c r="D311" s="36"/>
      <c r="E311" s="36"/>
    </row>
    <row r="312" spans="2:5" ht="31.5">
      <c r="B312" s="3" t="s">
        <v>415</v>
      </c>
      <c r="C312" s="3">
        <v>1</v>
      </c>
      <c r="D312" s="36"/>
      <c r="E312" s="36"/>
    </row>
    <row r="313" spans="2:5" ht="31.5">
      <c r="B313" s="3" t="s">
        <v>416</v>
      </c>
      <c r="C313" s="3">
        <v>1</v>
      </c>
      <c r="D313" s="36"/>
      <c r="E313" s="36"/>
    </row>
    <row r="314" spans="2:5" ht="47.25">
      <c r="B314" s="16" t="s">
        <v>417</v>
      </c>
      <c r="C314" s="25">
        <f>SUM(C259,C266,C273,C280,C288,C297,C306,C308:C313)</f>
        <v>34</v>
      </c>
      <c r="D314" s="25">
        <f t="shared" ref="D314:E314" si="25">SUM(D259,D266,D273,D280,D288,D297,D306,D308:D313)</f>
        <v>2</v>
      </c>
      <c r="E314" s="25">
        <f t="shared" si="25"/>
        <v>8</v>
      </c>
    </row>
    <row r="315" spans="2:5">
      <c r="B315" s="16" t="s">
        <v>418</v>
      </c>
      <c r="C315" s="27">
        <f>AVERAGE(C314)/44 * 100%</f>
        <v>0.77272727272727271</v>
      </c>
      <c r="D315" s="27">
        <f t="shared" ref="D315:E315" si="26">AVERAGE(D314)/44 * 100%</f>
        <v>4.5454545454545456E-2</v>
      </c>
      <c r="E315" s="27">
        <f t="shared" si="26"/>
        <v>0.18181818181818182</v>
      </c>
    </row>
    <row r="316" spans="2:5">
      <c r="B316" s="61" t="s">
        <v>419</v>
      </c>
      <c r="C316" s="62">
        <f>SUM(C57,C128,C186,C249,C314)</f>
        <v>172</v>
      </c>
      <c r="D316" s="62">
        <f t="shared" ref="D316:E316" si="27">SUM(D57,D128,D186,D249,D314)</f>
        <v>2</v>
      </c>
      <c r="E316" s="62">
        <f t="shared" si="27"/>
        <v>33</v>
      </c>
    </row>
    <row r="317" spans="2:5">
      <c r="B317" s="28" t="s">
        <v>420</v>
      </c>
      <c r="C317" s="49">
        <f>AVERAGE(C316)/183 * 100%</f>
        <v>0.93989071038251371</v>
      </c>
      <c r="D317" s="49">
        <f t="shared" ref="D317:E317" si="28">AVERAGE(D316)/183 * 100%</f>
        <v>1.092896174863388E-2</v>
      </c>
      <c r="E317" s="49">
        <f t="shared" si="28"/>
        <v>0.18032786885245902</v>
      </c>
    </row>
  </sheetData>
  <mergeCells count="41">
    <mergeCell ref="B2:E2"/>
    <mergeCell ref="B102:E102"/>
    <mergeCell ref="B111:E111"/>
    <mergeCell ref="B93:E93"/>
    <mergeCell ref="B86:E86"/>
    <mergeCell ref="B48:E48"/>
    <mergeCell ref="B36:E36"/>
    <mergeCell ref="B11:E11"/>
    <mergeCell ref="B6:E6"/>
    <mergeCell ref="B17:E17"/>
    <mergeCell ref="B24:E24"/>
    <mergeCell ref="B30:E30"/>
    <mergeCell ref="B76:E76"/>
    <mergeCell ref="B122:E122"/>
    <mergeCell ref="B42:E42"/>
    <mergeCell ref="B69:E69"/>
    <mergeCell ref="B63:E63"/>
    <mergeCell ref="B166:E166"/>
    <mergeCell ref="B134:E134"/>
    <mergeCell ref="B139:E139"/>
    <mergeCell ref="B143:E143"/>
    <mergeCell ref="B150:E150"/>
    <mergeCell ref="B158:E158"/>
    <mergeCell ref="B175:E175"/>
    <mergeCell ref="B183:E183"/>
    <mergeCell ref="B198:E198"/>
    <mergeCell ref="B202:E202"/>
    <mergeCell ref="B210:E210"/>
    <mergeCell ref="B218:E218"/>
    <mergeCell ref="B193:E193"/>
    <mergeCell ref="B267:E267"/>
    <mergeCell ref="B260:E260"/>
    <mergeCell ref="B255:E255"/>
    <mergeCell ref="B226:E226"/>
    <mergeCell ref="B234:E234"/>
    <mergeCell ref="B242:E242"/>
    <mergeCell ref="B307:E307"/>
    <mergeCell ref="B289:E289"/>
    <mergeCell ref="B281:E281"/>
    <mergeCell ref="B298:E298"/>
    <mergeCell ref="B274:E27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D7D3"/>
  </sheetPr>
  <dimension ref="B2:E16"/>
  <sheetViews>
    <sheetView workbookViewId="0">
      <selection activeCell="E13" sqref="E13"/>
    </sheetView>
  </sheetViews>
  <sheetFormatPr defaultRowHeight="15"/>
  <cols>
    <col min="1" max="1" width="6" customWidth="1"/>
    <col min="2" max="2" width="89" customWidth="1"/>
    <col min="3" max="3" width="8.5703125" customWidth="1"/>
    <col min="4" max="4" width="8.28515625" customWidth="1"/>
    <col min="5" max="5" width="8.140625" customWidth="1"/>
  </cols>
  <sheetData>
    <row r="2" spans="2:5" ht="39.75" customHeight="1">
      <c r="B2" s="71" t="s">
        <v>421</v>
      </c>
      <c r="C2" s="71"/>
      <c r="D2" s="71"/>
      <c r="E2" s="71"/>
    </row>
    <row r="3" spans="2:5">
      <c r="B3" s="10"/>
    </row>
    <row r="4" spans="2:5" ht="31.5">
      <c r="B4" s="18" t="s">
        <v>422</v>
      </c>
      <c r="C4" s="12" t="s">
        <v>4</v>
      </c>
      <c r="D4" s="12" t="s">
        <v>5</v>
      </c>
      <c r="E4" s="12" t="s">
        <v>6</v>
      </c>
    </row>
    <row r="5" spans="2:5">
      <c r="B5" s="22">
        <v>1</v>
      </c>
      <c r="C5" s="22">
        <v>2</v>
      </c>
      <c r="D5" s="22">
        <v>3</v>
      </c>
      <c r="E5" s="22">
        <v>4</v>
      </c>
    </row>
    <row r="6" spans="2:5" ht="15.75">
      <c r="B6" s="80" t="s">
        <v>193</v>
      </c>
      <c r="C6" s="81"/>
      <c r="D6" s="81"/>
      <c r="E6" s="82"/>
    </row>
    <row r="7" spans="2:5" ht="51.75" customHeight="1">
      <c r="B7" s="26" t="s">
        <v>423</v>
      </c>
      <c r="C7" s="3"/>
      <c r="D7" s="30"/>
      <c r="E7" s="30">
        <v>1</v>
      </c>
    </row>
    <row r="8" spans="2:5" ht="66">
      <c r="B8" s="3" t="s">
        <v>424</v>
      </c>
      <c r="C8" s="30"/>
      <c r="D8" s="30"/>
      <c r="E8" s="30">
        <v>1</v>
      </c>
    </row>
    <row r="9" spans="2:5" ht="47.25">
      <c r="B9" s="3" t="s">
        <v>425</v>
      </c>
      <c r="C9" s="30"/>
      <c r="D9" s="30"/>
      <c r="E9" s="30">
        <v>1</v>
      </c>
    </row>
    <row r="10" spans="2:5" ht="63">
      <c r="B10" s="3" t="s">
        <v>426</v>
      </c>
      <c r="C10" s="30"/>
      <c r="D10" s="30"/>
      <c r="E10" s="30">
        <v>1</v>
      </c>
    </row>
    <row r="11" spans="2:5" ht="31.5">
      <c r="B11" s="26" t="s">
        <v>427</v>
      </c>
      <c r="C11" s="30"/>
      <c r="D11" s="30"/>
      <c r="E11" s="30">
        <v>1</v>
      </c>
    </row>
    <row r="12" spans="2:5" ht="55.5" customHeight="1">
      <c r="B12" s="26" t="s">
        <v>428</v>
      </c>
      <c r="C12" s="30"/>
      <c r="D12" s="30"/>
      <c r="E12" s="30">
        <v>1</v>
      </c>
    </row>
    <row r="13" spans="2:5" ht="31.5">
      <c r="B13" s="16" t="s">
        <v>33</v>
      </c>
      <c r="C13" s="31">
        <f>SUM(C7:C12)</f>
        <v>0</v>
      </c>
      <c r="D13" s="31">
        <f>SUM(D7:D12)</f>
        <v>0</v>
      </c>
      <c r="E13" s="31">
        <f>SUM(E7:E12)</f>
        <v>6</v>
      </c>
    </row>
    <row r="14" spans="2:5" ht="15.75">
      <c r="B14" s="16" t="s">
        <v>34</v>
      </c>
      <c r="C14" s="32">
        <f>AVERAGE(C13)/6 * 100%</f>
        <v>0</v>
      </c>
      <c r="D14" s="32">
        <f>AVERAGE(D13)/6 * 100%</f>
        <v>0</v>
      </c>
      <c r="E14" s="32">
        <f>AVERAGE(E13)/6 * 100%</f>
        <v>1</v>
      </c>
    </row>
    <row r="16" spans="2:5" ht="45">
      <c r="B16" s="29" t="s">
        <v>429</v>
      </c>
    </row>
  </sheetData>
  <mergeCells count="2"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D7D3"/>
  </sheetPr>
  <dimension ref="B2:F3"/>
  <sheetViews>
    <sheetView tabSelected="1" workbookViewId="0">
      <selection activeCell="B2" sqref="B2:F2"/>
    </sheetView>
  </sheetViews>
  <sheetFormatPr defaultRowHeight="15"/>
  <cols>
    <col min="1" max="1" width="5" customWidth="1"/>
    <col min="2" max="2" width="59.140625" customWidth="1"/>
    <col min="3" max="3" width="10.85546875" customWidth="1"/>
    <col min="4" max="4" width="11.85546875" customWidth="1"/>
    <col min="5" max="5" width="9.85546875" customWidth="1"/>
    <col min="6" max="6" width="25.7109375" customWidth="1"/>
  </cols>
  <sheetData>
    <row r="2" spans="2:6" ht="30" customHeight="1">
      <c r="B2" s="71"/>
      <c r="C2" s="71"/>
      <c r="D2" s="71"/>
      <c r="E2" s="71"/>
      <c r="F2" s="71"/>
    </row>
    <row r="3" spans="2:6">
      <c r="B3" s="10"/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1'!_ftn1</vt:lpstr>
      <vt:lpstr>'Таблица 1'!_ftnref1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Костина Елена Анатольевна</dc:creator>
  <cp:lastModifiedBy>1</cp:lastModifiedBy>
  <cp:revision/>
  <cp:lastPrinted>2023-07-25T11:25:34Z</cp:lastPrinted>
  <dcterms:created xsi:type="dcterms:W3CDTF">2023-05-02T21:18:50Z</dcterms:created>
  <dcterms:modified xsi:type="dcterms:W3CDTF">2023-08-30T06:51:14Z</dcterms:modified>
</cp:coreProperties>
</file>